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Z:\УПРАВЛЕНИЕ ПО БЮДЖЕТУ\КВАРТАЛЬНЫЕ ОТЧЕТЫ в Думу и КСП\Отчет за 1,2,3 квартал 2025\за 2 квартал 2025\на сайт 2 квартал 2025\"/>
    </mc:Choice>
  </mc:AlternateContent>
  <xr:revisionPtr revIDLastSave="0" documentId="13_ncr:1_{5BAAC2AB-5249-4A4B-BF27-6E2425A61ECB}" xr6:coauthVersionLast="45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62" i="1" l="1"/>
  <c r="E37" i="1" l="1"/>
  <c r="E17" i="1"/>
  <c r="E51" i="1"/>
  <c r="E47" i="1"/>
  <c r="E48" i="1"/>
  <c r="E49" i="1"/>
  <c r="E46" i="1"/>
  <c r="D59" i="1" l="1"/>
  <c r="C59" i="1"/>
  <c r="D19" i="1" l="1"/>
  <c r="E16" i="1"/>
  <c r="C13" i="1"/>
  <c r="E6" i="1"/>
  <c r="D46" i="1"/>
  <c r="C46" i="1"/>
  <c r="C51" i="1"/>
  <c r="D51" i="1"/>
  <c r="E59" i="1" l="1"/>
  <c r="D57" i="1"/>
  <c r="C57" i="1"/>
  <c r="D55" i="1"/>
  <c r="C55" i="1"/>
  <c r="D43" i="1"/>
  <c r="C43" i="1"/>
  <c r="D40" i="1"/>
  <c r="C40" i="1"/>
  <c r="D33" i="1"/>
  <c r="C33" i="1"/>
  <c r="D31" i="1"/>
  <c r="C31" i="1"/>
  <c r="D26" i="1"/>
  <c r="C26" i="1"/>
  <c r="C19" i="1"/>
  <c r="D15" i="1"/>
  <c r="C15" i="1"/>
  <c r="D13" i="1"/>
  <c r="D5" i="1"/>
  <c r="C5" i="1"/>
  <c r="E7" i="1"/>
  <c r="E8" i="1"/>
  <c r="E9" i="1"/>
  <c r="E10" i="1"/>
  <c r="E11" i="1"/>
  <c r="E12" i="1"/>
  <c r="E14" i="1"/>
  <c r="E18" i="1"/>
  <c r="E20" i="1"/>
  <c r="E21" i="1"/>
  <c r="E22" i="1"/>
  <c r="E23" i="1"/>
  <c r="E24" i="1"/>
  <c r="E25" i="1"/>
  <c r="E27" i="1"/>
  <c r="E28" i="1"/>
  <c r="E29" i="1"/>
  <c r="E30" i="1"/>
  <c r="E32" i="1"/>
  <c r="E34" i="1"/>
  <c r="E35" i="1"/>
  <c r="E36" i="1"/>
  <c r="E38" i="1"/>
  <c r="E39" i="1"/>
  <c r="E41" i="1"/>
  <c r="E42" i="1"/>
  <c r="E45" i="1"/>
  <c r="E52" i="1"/>
  <c r="E53" i="1"/>
  <c r="E54" i="1"/>
  <c r="E56" i="1"/>
  <c r="E58" i="1"/>
  <c r="E60" i="1"/>
  <c r="E40" i="1" l="1"/>
  <c r="E26" i="1"/>
  <c r="E55" i="1"/>
  <c r="E57" i="1"/>
  <c r="E19" i="1"/>
  <c r="E13" i="1"/>
  <c r="D62" i="1"/>
  <c r="E15" i="1"/>
  <c r="E33" i="1"/>
  <c r="E43" i="1"/>
  <c r="E31" i="1"/>
  <c r="E5" i="1"/>
  <c r="E62" i="1" l="1"/>
</calcChain>
</file>

<file path=xl/sharedStrings.xml><?xml version="1.0" encoding="utf-8"?>
<sst xmlns="http://schemas.openxmlformats.org/spreadsheetml/2006/main" count="121" uniqueCount="121">
  <si>
    <t>Наименовании КФСР</t>
  </si>
  <si>
    <t>Исполнено за отчетный период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</si>
  <si>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</si>
  <si>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</si>
  <si>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</si>
  <si>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</si>
  <si>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</si>
  <si>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</si>
  <si>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</si>
  <si>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</si>
  <si>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</si>
  <si>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</si>
  <si>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</si>
  <si>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</si>
  <si>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</si>
  <si>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</si>
  <si>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</si>
  <si>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 xml:space="preserve">Другие общегосударственные вопросы 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</si>
  <si>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</si>
  <si>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</si>
  <si>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</si>
  <si>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</si>
  <si>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</si>
  <si>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</si>
  <si>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0304</t>
  </si>
  <si>
    <t>Органы юстиции</t>
  </si>
  <si>
    <t>0314</t>
  </si>
  <si>
    <t>0400</t>
  </si>
  <si>
    <t>Национальная экономика</t>
  </si>
  <si>
    <t>0401</t>
  </si>
  <si>
    <t>Общеэкономические вопросы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</si>
  <si>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</si>
  <si>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</si>
  <si>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</si>
  <si>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</si>
  <si>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</si>
  <si>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</t>
  </si>
  <si>
    <t>0410</t>
  </si>
  <si>
    <t>Связь и информатика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</si>
  <si>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</si>
  <si>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</si>
  <si>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</si>
  <si>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</si>
  <si>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</si>
  <si>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</si>
  <si>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</si>
  <si>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</si>
  <si>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</si>
  <si>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</si>
  <si>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</si>
  <si>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</si>
  <si>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</si>
  <si>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</si>
  <si>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</si>
  <si>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</si>
  <si>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</si>
  <si>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</si>
  <si>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</si>
  <si>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</si>
  <si>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0707</t>
  </si>
  <si>
    <t>Молодежная политика и оздоровление детей</t>
  </si>
  <si>
    <t>0709</t>
  </si>
  <si>
    <t>Другие вопросы в области образования</t>
  </si>
  <si>
    <t>0800</t>
  </si>
  <si>
    <t>Культура и кинематография</t>
  </si>
  <si>
    <t>0801</t>
  </si>
  <si>
    <t>Культура</t>
  </si>
  <si>
    <t>0804</t>
  </si>
  <si>
    <t xml:space="preserve">Другие вопросы в области культуры и кинематографии 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</si>
  <si>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</si>
  <si>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</si>
  <si>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</si>
  <si>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</si>
  <si>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</si>
  <si>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</si>
  <si>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</si>
  <si>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</si>
  <si>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1100</t>
  </si>
  <si>
    <t>Физическая культура и спорт</t>
  </si>
  <si>
    <t>1102</t>
  </si>
  <si>
    <t xml:space="preserve">Массовый спорт </t>
  </si>
  <si>
    <t>1200</t>
  </si>
  <si>
    <t>Средства массовой информации</t>
  </si>
  <si>
    <t>1202</t>
  </si>
  <si>
    <t>Периодическая печать и издательства</t>
  </si>
  <si>
    <t>1300</t>
  </si>
  <si>
    <t>Обслуживание государственного и муниципального долга</t>
  </si>
  <si>
    <t>1301</t>
  </si>
  <si>
    <t>Обслуживание внутреннего муниципального долга</t>
  </si>
  <si>
    <t>1400</t>
  </si>
  <si>
    <t>Межбюджетные трансферты бюджетам субъектов Росиийской Федерации и муниципальных образований общего характера</t>
  </si>
  <si>
    <t>1401</t>
  </si>
  <si>
    <t>Дотации на выравнивание бюджетной обеспеченности субъектов РФ муниципальных образований</t>
  </si>
  <si>
    <t>ВСЕГО РАСХОДОВ:</t>
  </si>
  <si>
    <t>РЗ,ПР</t>
  </si>
  <si>
    <t>0505</t>
  </si>
  <si>
    <t>Другие вопросы в области жилищно-коммунального хозяйства</t>
  </si>
  <si>
    <t>0900</t>
  </si>
  <si>
    <t>0909</t>
  </si>
  <si>
    <t>Здравоохранение</t>
  </si>
  <si>
    <t>Другие вопросы в области здравоохранения</t>
  </si>
  <si>
    <t>1101</t>
  </si>
  <si>
    <t xml:space="preserve">Физическая культура </t>
  </si>
  <si>
    <t>0703</t>
  </si>
  <si>
    <t>Дополнительное образование детей</t>
  </si>
  <si>
    <t>0310</t>
  </si>
  <si>
    <t>Другие вопросы в области национальной безопасности и правоохранительной деятельности</t>
  </si>
  <si>
    <t>1103</t>
  </si>
  <si>
    <t>Спорт высших достижений</t>
  </si>
  <si>
    <t>0907</t>
  </si>
  <si>
    <t>Санитарно-эпидемиологическое благополучие</t>
  </si>
  <si>
    <t>1403</t>
  </si>
  <si>
    <t>Прочие межбюджетные трансферты бюджетам субъектов Российской Федерации и муниципальных образований общего характера (новый)</t>
  </si>
  <si>
    <t>Другие вопросы в области социальной политики</t>
  </si>
  <si>
    <t xml:space="preserve">(тыс. рублей) </t>
  </si>
  <si>
    <t>Уточненный план на 2025 год</t>
  </si>
  <si>
    <t>% исполнения от годового плана на 2025 год</t>
  </si>
  <si>
    <t>0705</t>
  </si>
  <si>
    <t>Профессиональная подготовка, переподготовка и повышение квалификации</t>
  </si>
  <si>
    <t>Защита населения и территории от чрезвычайных ситуаций природного и техногенного характера, пожарная безопасность</t>
  </si>
  <si>
    <t>Сведения об исполнении бюджета Ханты-Мансийского района по расходам в разрезе разделов, подразделов в сравнении с запланированными значениями за 1 полугодие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</si>
</sst>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;[Red]\-#,##0.0;0.0"/>
    <numFmt numFmtId="166" formatCode="00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b/>
      <sz val="16"/>
      <color theme="1"/>
      <name val="Times New Roman"/>
      <family val="1"/>
      <charset val="204"/>
    </font>
    <font>
      <sz val="10"/>
      <name val="Arial"/>
      <family val="2"/>
      <charset val="204"/>
    </font>
    <font>
      <sz val="16"/>
      <color theme="1"/>
      <name val="Times New Roman"/>
      <family val="1"/>
      <charset val="204"/>
    </font>
    <font>
      <sz val="10"/>
      <name val="Arial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53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" fillId="0" borderId="0"/>
    <xf numFmtId="0" fontId="6" fillId="0" borderId="0"/>
  </cellStyleXfs>
  <cellXfs count="54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164" fontId="7" fillId="2" borderId="6" xfId="1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left" vertical="center" wrapText="1"/>
    </xf>
    <xf numFmtId="164" fontId="8" fillId="0" borderId="1" xfId="0" applyNumberFormat="1" applyFont="1" applyBorder="1" applyAlignment="1">
      <alignment horizontal="center" vertical="center"/>
    </xf>
    <xf numFmtId="164" fontId="7" fillId="3" borderId="4" xfId="1" applyNumberFormat="1" applyFont="1" applyFill="1" applyBorder="1" applyAlignment="1">
      <alignment horizontal="center" vertical="center"/>
    </xf>
    <xf numFmtId="164" fontId="8" fillId="3" borderId="4" xfId="1" applyNumberFormat="1" applyFont="1" applyFill="1" applyBorder="1" applyAlignment="1">
      <alignment horizontal="center" vertical="center"/>
    </xf>
    <xf numFmtId="0" fontId="8" fillId="0" borderId="3" xfId="3" applyFont="1" applyBorder="1" applyAlignment="1">
      <alignment vertical="center" wrapText="1"/>
    </xf>
    <xf numFmtId="0" fontId="8" fillId="0" borderId="3" xfId="5" applyFont="1" applyBorder="1" applyAlignment="1">
      <alignment vertical="center" wrapText="1"/>
    </xf>
    <xf numFmtId="0" fontId="7" fillId="2" borderId="3" xfId="0" applyFont="1" applyFill="1" applyBorder="1" applyAlignment="1">
      <alignment horizontal="left" vertical="center" wrapText="1"/>
    </xf>
    <xf numFmtId="164" fontId="7" fillId="2" borderId="4" xfId="1" applyNumberFormat="1" applyFont="1" applyFill="1" applyBorder="1" applyAlignment="1">
      <alignment horizontal="center" vertical="center"/>
    </xf>
    <xf numFmtId="0" fontId="8" fillId="0" borderId="3" xfId="7" applyFont="1" applyBorder="1" applyAlignment="1">
      <alignment vertical="center" wrapText="1"/>
    </xf>
    <xf numFmtId="0" fontId="7" fillId="2" borderId="3" xfId="9" applyFont="1" applyFill="1" applyBorder="1" applyAlignment="1">
      <alignment vertical="center" wrapText="1"/>
    </xf>
    <xf numFmtId="49" fontId="8" fillId="0" borderId="1" xfId="10" applyNumberFormat="1" applyFont="1" applyBorder="1" applyAlignment="1">
      <alignment horizontal="center" wrapText="1"/>
    </xf>
    <xf numFmtId="0" fontId="8" fillId="0" borderId="3" xfId="11" applyFont="1" applyBorder="1" applyAlignment="1">
      <alignment vertical="center" wrapText="1"/>
    </xf>
    <xf numFmtId="49" fontId="7" fillId="2" borderId="1" xfId="10" applyNumberFormat="1" applyFont="1" applyFill="1" applyBorder="1" applyAlignment="1">
      <alignment horizontal="center" wrapText="1"/>
    </xf>
    <xf numFmtId="0" fontId="7" fillId="2" borderId="4" xfId="0" applyFont="1" applyFill="1" applyBorder="1" applyAlignment="1">
      <alignment horizontal="left" vertical="center" wrapText="1"/>
    </xf>
    <xf numFmtId="49" fontId="8" fillId="0" borderId="3" xfId="10" applyNumberFormat="1" applyFont="1" applyBorder="1" applyAlignment="1">
      <alignment horizontal="center" wrapText="1"/>
    </xf>
    <xf numFmtId="0" fontId="8" fillId="3" borderId="1" xfId="17" applyFont="1" applyFill="1" applyBorder="1" applyAlignment="1">
      <alignment vertical="center" wrapText="1"/>
    </xf>
    <xf numFmtId="49" fontId="8" fillId="0" borderId="3" xfId="0" applyNumberFormat="1" applyFont="1" applyBorder="1" applyAlignment="1">
      <alignment horizontal="center" vertical="center"/>
    </xf>
    <xf numFmtId="0" fontId="8" fillId="0" borderId="1" xfId="17" applyFont="1" applyBorder="1" applyAlignment="1">
      <alignment vertical="center" wrapText="1"/>
    </xf>
    <xf numFmtId="0" fontId="8" fillId="0" borderId="1" xfId="17" applyFont="1" applyBorder="1" applyAlignment="1">
      <alignment horizontal="left" vertical="center" wrapText="1"/>
    </xf>
    <xf numFmtId="0" fontId="8" fillId="0" borderId="1" xfId="19" applyFont="1" applyBorder="1" applyAlignment="1">
      <alignment horizontal="left" vertical="center" wrapText="1"/>
    </xf>
    <xf numFmtId="49" fontId="7" fillId="2" borderId="3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0" fontId="8" fillId="0" borderId="1" xfId="21" applyFont="1" applyBorder="1" applyAlignment="1">
      <alignment horizontal="left" vertical="center" wrapText="1"/>
    </xf>
    <xf numFmtId="0" fontId="7" fillId="2" borderId="1" xfId="23" applyFont="1" applyFill="1" applyBorder="1" applyAlignment="1">
      <alignment horizontal="left" vertical="center" wrapText="1"/>
    </xf>
    <xf numFmtId="0" fontId="8" fillId="0" borderId="1" xfId="23" applyFont="1" applyBorder="1" applyAlignment="1">
      <alignment horizontal="left" vertical="center" wrapText="1"/>
    </xf>
    <xf numFmtId="0" fontId="8" fillId="0" borderId="1" xfId="25" applyFont="1" applyBorder="1" applyAlignment="1">
      <alignment vertical="center" wrapText="1"/>
    </xf>
    <xf numFmtId="0" fontId="8" fillId="0" borderId="1" xfId="27" applyFont="1" applyBorder="1" applyAlignment="1">
      <alignment vertical="center" wrapText="1"/>
    </xf>
    <xf numFmtId="0" fontId="8" fillId="0" borderId="1" xfId="29" applyFont="1" applyBorder="1" applyAlignment="1">
      <alignment vertical="center" wrapText="1"/>
    </xf>
    <xf numFmtId="0" fontId="7" fillId="2" borderId="1" xfId="29" applyFont="1" applyFill="1" applyBorder="1" applyAlignment="1">
      <alignment vertical="center" wrapText="1"/>
    </xf>
    <xf numFmtId="0" fontId="8" fillId="0" borderId="1" xfId="39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43" applyFont="1" applyBorder="1" applyAlignment="1">
      <alignment vertical="center" wrapText="1"/>
    </xf>
    <xf numFmtId="0" fontId="8" fillId="0" borderId="1" xfId="45" applyFont="1" applyBorder="1" applyAlignment="1">
      <alignment vertical="center" wrapText="1"/>
    </xf>
    <xf numFmtId="0" fontId="8" fillId="0" borderId="1" xfId="47" applyFont="1" applyBorder="1" applyAlignment="1">
      <alignment vertical="center" wrapText="1"/>
    </xf>
    <xf numFmtId="0" fontId="8" fillId="0" borderId="1" xfId="49" applyFont="1" applyBorder="1" applyAlignment="1">
      <alignment vertical="center" wrapText="1"/>
    </xf>
    <xf numFmtId="0" fontId="9" fillId="0" borderId="0" xfId="0" applyFont="1"/>
    <xf numFmtId="0" fontId="9" fillId="0" borderId="1" xfId="0" applyFont="1" applyBorder="1"/>
    <xf numFmtId="164" fontId="7" fillId="3" borderId="1" xfId="0" applyNumberFormat="1" applyFont="1" applyFill="1" applyBorder="1" applyAlignment="1">
      <alignment horizontal="center" vertical="center"/>
    </xf>
    <xf numFmtId="166" fontId="10" fillId="0" borderId="1" xfId="0" applyNumberFormat="1" applyFont="1" applyBorder="1" applyAlignment="1" applyProtection="1">
      <alignment wrapText="1"/>
      <protection hidden="1"/>
    </xf>
    <xf numFmtId="165" fontId="10" fillId="0" borderId="1" xfId="0" applyNumberFormat="1" applyFont="1" applyBorder="1" applyAlignment="1" applyProtection="1">
      <alignment horizontal="center" vertical="center"/>
      <protection hidden="1"/>
    </xf>
    <xf numFmtId="165" fontId="10" fillId="0" borderId="7" xfId="0" applyNumberFormat="1" applyFont="1" applyBorder="1" applyAlignment="1" applyProtection="1">
      <alignment horizontal="center" vertical="center"/>
      <protection hidden="1"/>
    </xf>
    <xf numFmtId="0" fontId="3" fillId="0" borderId="0" xfId="0" applyFont="1" applyAlignment="1">
      <alignment horizontal="center" vertical="center" wrapText="1"/>
    </xf>
  </cellXfs>
  <cellStyles count="53">
    <cellStyle name="Обычный" xfId="0" builtinId="0"/>
    <cellStyle name="Обычный 10" xfId="4" xr:uid="{00000000-0005-0000-0000-000001000000}"/>
    <cellStyle name="Обычный 11" xfId="6" xr:uid="{00000000-0005-0000-0000-000002000000}"/>
    <cellStyle name="Обычный 12" xfId="7" xr:uid="{00000000-0005-0000-0000-000003000000}"/>
    <cellStyle name="Обычный 13" xfId="8" xr:uid="{00000000-0005-0000-0000-000004000000}"/>
    <cellStyle name="Обычный 14" xfId="9" xr:uid="{00000000-0005-0000-0000-000005000000}"/>
    <cellStyle name="Обычный 15" xfId="10" xr:uid="{00000000-0005-0000-0000-000006000000}"/>
    <cellStyle name="Обычный 16" xfId="11" xr:uid="{00000000-0005-0000-0000-000007000000}"/>
    <cellStyle name="Обычный 17" xfId="13" xr:uid="{00000000-0005-0000-0000-000008000000}"/>
    <cellStyle name="Обычный 18" xfId="15" xr:uid="{00000000-0005-0000-0000-000009000000}"/>
    <cellStyle name="Обычный 19" xfId="12" xr:uid="{00000000-0005-0000-0000-00000A000000}"/>
    <cellStyle name="Обычный 2" xfId="50" xr:uid="{F28C69A0-8DDF-4B02-8D8A-ECD49EBB4F23}"/>
    <cellStyle name="Обычный 20" xfId="14" xr:uid="{00000000-0005-0000-0000-00000B000000}"/>
    <cellStyle name="Обычный 21" xfId="16" xr:uid="{00000000-0005-0000-0000-00000C000000}"/>
    <cellStyle name="Обычный 22" xfId="17" xr:uid="{00000000-0005-0000-0000-00000D000000}"/>
    <cellStyle name="Обычный 23" xfId="19" xr:uid="{00000000-0005-0000-0000-00000E000000}"/>
    <cellStyle name="Обычный 24" xfId="18" xr:uid="{00000000-0005-0000-0000-00000F000000}"/>
    <cellStyle name="Обычный 25" xfId="20" xr:uid="{00000000-0005-0000-0000-000010000000}"/>
    <cellStyle name="Обычный 26" xfId="21" xr:uid="{00000000-0005-0000-0000-000011000000}"/>
    <cellStyle name="Обычный 27" xfId="23" xr:uid="{00000000-0005-0000-0000-000012000000}"/>
    <cellStyle name="Обычный 28" xfId="22" xr:uid="{00000000-0005-0000-0000-000013000000}"/>
    <cellStyle name="Обычный 29" xfId="24" xr:uid="{00000000-0005-0000-0000-000014000000}"/>
    <cellStyle name="Обычный 3" xfId="3" xr:uid="{00000000-0005-0000-0000-000015000000}"/>
    <cellStyle name="Обычный 30" xfId="25" xr:uid="{00000000-0005-0000-0000-000016000000}"/>
    <cellStyle name="Обычный 31" xfId="26" xr:uid="{00000000-0005-0000-0000-000017000000}"/>
    <cellStyle name="Обычный 32" xfId="27" xr:uid="{00000000-0005-0000-0000-000018000000}"/>
    <cellStyle name="Обычный 33" xfId="29" xr:uid="{00000000-0005-0000-0000-000019000000}"/>
    <cellStyle name="Обычный 34" xfId="28" xr:uid="{00000000-0005-0000-0000-00001A000000}"/>
    <cellStyle name="Обычный 35" xfId="30" xr:uid="{00000000-0005-0000-0000-00001B000000}"/>
    <cellStyle name="Обычный 36" xfId="31" xr:uid="{00000000-0005-0000-0000-00001C000000}"/>
    <cellStyle name="Обычный 37" xfId="33" xr:uid="{00000000-0005-0000-0000-00001D000000}"/>
    <cellStyle name="Обычный 38" xfId="35" xr:uid="{00000000-0005-0000-0000-00001E000000}"/>
    <cellStyle name="Обычный 4" xfId="5" xr:uid="{00000000-0005-0000-0000-00001F000000}"/>
    <cellStyle name="Обычный 40" xfId="37" xr:uid="{00000000-0005-0000-0000-000020000000}"/>
    <cellStyle name="Обычный 41" xfId="32" xr:uid="{00000000-0005-0000-0000-000021000000}"/>
    <cellStyle name="Обычный 42" xfId="34" xr:uid="{00000000-0005-0000-0000-000022000000}"/>
    <cellStyle name="Обычный 43" xfId="36" xr:uid="{00000000-0005-0000-0000-000023000000}"/>
    <cellStyle name="Обычный 44" xfId="38" xr:uid="{00000000-0005-0000-0000-000024000000}"/>
    <cellStyle name="Обычный 45" xfId="39" xr:uid="{00000000-0005-0000-0000-000025000000}"/>
    <cellStyle name="Обычный 46" xfId="41" xr:uid="{00000000-0005-0000-0000-000026000000}"/>
    <cellStyle name="Обычный 47" xfId="42" xr:uid="{00000000-0005-0000-0000-000027000000}"/>
    <cellStyle name="Обычный 48" xfId="40" xr:uid="{00000000-0005-0000-0000-000028000000}"/>
    <cellStyle name="Обычный 49" xfId="43" xr:uid="{00000000-0005-0000-0000-000029000000}"/>
    <cellStyle name="Обычный 5" xfId="51" xr:uid="{943B54B1-BE97-4DFA-A5A9-0DCAF16D5AA9}"/>
    <cellStyle name="Обычный 50" xfId="44" xr:uid="{00000000-0005-0000-0000-00002A000000}"/>
    <cellStyle name="Обычный 51" xfId="45" xr:uid="{00000000-0005-0000-0000-00002B000000}"/>
    <cellStyle name="Обычный 52" xfId="46" xr:uid="{00000000-0005-0000-0000-00002C000000}"/>
    <cellStyle name="Обычный 53" xfId="47" xr:uid="{00000000-0005-0000-0000-00002D000000}"/>
    <cellStyle name="Обычный 54" xfId="48" xr:uid="{00000000-0005-0000-0000-00002E000000}"/>
    <cellStyle name="Обычный 55" xfId="49" xr:uid="{00000000-0005-0000-0000-00002F000000}"/>
    <cellStyle name="Обычный 6" xfId="1" xr:uid="{00000000-0005-0000-0000-000030000000}"/>
    <cellStyle name="Обычный 7" xfId="52" xr:uid="{0644BAFE-ED3C-46D4-8D8C-49F621E2E2C8}"/>
    <cellStyle name="Обычный 9" xfId="2" xr:uid="{00000000-0005-0000-0000-000031000000}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63"/>
  <sheetViews>
    <sheetView tabSelected="1" view="pageBreakPreview" zoomScale="60" zoomScaleNormal="80" workbookViewId="0">
      <pane xSplit="2" ySplit="5" topLeftCell="C12" activePane="bottomRight" state="frozen"/>
      <selection pane="topRight" activeCell="C1" sqref="C1"/>
      <selection pane="bottomLeft" activeCell="A5" sqref="A5"/>
      <selection pane="bottomRight" sqref="A1:E2"/>
    </sheetView>
  </sheetViews>
  <sheetFormatPr defaultRowHeight="15" x14ac:dyDescent="0.25"/>
  <cols>
    <col min="1" max="1" width="11" customWidth="1"/>
    <col min="2" max="2" width="65.42578125" customWidth="1"/>
    <col min="3" max="3" width="22.28515625" customWidth="1"/>
    <col min="4" max="4" width="22.5703125" customWidth="1"/>
    <col min="5" max="5" width="25.140625" customWidth="1"/>
  </cols>
  <sheetData>
    <row r="1" spans="1:5" x14ac:dyDescent="0.25">
      <c r="A1" s="53" t="s">
        <v>120</v>
      </c>
      <c r="B1" s="53"/>
      <c r="C1" s="53"/>
      <c r="D1" s="53"/>
      <c r="E1" s="53"/>
    </row>
    <row r="2" spans="1:5" ht="52.5" customHeight="1" x14ac:dyDescent="0.25">
      <c r="A2" s="53"/>
      <c r="B2" s="53"/>
      <c r="C2" s="53"/>
      <c r="D2" s="53"/>
      <c r="E2" s="53"/>
    </row>
    <row r="3" spans="1:5" ht="18" customHeight="1" x14ac:dyDescent="0.25">
      <c r="A3" s="1"/>
      <c r="B3" s="1"/>
      <c r="C3" s="1"/>
      <c r="E3" s="2" t="s">
        <v>114</v>
      </c>
    </row>
    <row r="4" spans="1:5" ht="56.25" x14ac:dyDescent="0.25">
      <c r="A4" s="3" t="s">
        <v>94</v>
      </c>
      <c r="B4" s="4" t="s">
        <v>0</v>
      </c>
      <c r="C4" s="5" t="s">
        <v>115</v>
      </c>
      <c r="D4" s="5" t="s">
        <v>1</v>
      </c>
      <c r="E4" s="6" t="s">
        <v>116</v>
      </c>
    </row>
    <row r="5" spans="1:5" ht="19.5" thickBot="1" x14ac:dyDescent="0.3">
      <c r="A5" s="7" t="s">
        <v>2</v>
      </c>
      <c r="B5" s="8" t="s">
        <v>3</v>
      </c>
      <c r="C5" s="9">
        <f>SUM(C6:C12)</f>
        <v>502613.4</v>
      </c>
      <c r="D5" s="9">
        <f>SUM(D6:D12)</f>
        <v>224785.5</v>
      </c>
      <c r="E5" s="10">
        <f t="shared" ref="E5:E17" si="0">D5/C5*100</f>
        <v>44.723340046246278</v>
      </c>
    </row>
    <row r="6" spans="1:5" ht="56.25" x14ac:dyDescent="0.25">
      <c r="A6" s="11" t="s">
        <v>4</v>
      </c>
      <c r="B6" s="12" t="s">
        <v>5</v>
      </c>
      <c r="C6" s="13">
        <v>8369.2000000000007</v>
      </c>
      <c r="D6" s="52">
        <v>4252.6000000000004</v>
      </c>
      <c r="E6" s="14">
        <f t="shared" si="0"/>
        <v>50.81250298714334</v>
      </c>
    </row>
    <row r="7" spans="1:5" ht="75" x14ac:dyDescent="0.25">
      <c r="A7" s="11" t="s">
        <v>6</v>
      </c>
      <c r="B7" s="12" t="s">
        <v>7</v>
      </c>
      <c r="C7" s="13">
        <v>19420.8</v>
      </c>
      <c r="D7" s="51">
        <v>9230.6</v>
      </c>
      <c r="E7" s="14">
        <f t="shared" si="0"/>
        <v>47.529452957653653</v>
      </c>
    </row>
    <row r="8" spans="1:5" ht="75" x14ac:dyDescent="0.25">
      <c r="A8" s="11" t="s">
        <v>8</v>
      </c>
      <c r="B8" s="12" t="s">
        <v>9</v>
      </c>
      <c r="C8" s="13">
        <v>167428.70000000001</v>
      </c>
      <c r="D8" s="51">
        <v>80834.3</v>
      </c>
      <c r="E8" s="14">
        <f t="shared" si="0"/>
        <v>48.279834938693305</v>
      </c>
    </row>
    <row r="9" spans="1:5" ht="18.75" x14ac:dyDescent="0.25">
      <c r="A9" s="11" t="s">
        <v>10</v>
      </c>
      <c r="B9" s="12" t="s">
        <v>11</v>
      </c>
      <c r="C9" s="13">
        <v>0.7</v>
      </c>
      <c r="D9" s="13">
        <v>0.7</v>
      </c>
      <c r="E9" s="15">
        <f t="shared" si="0"/>
        <v>100</v>
      </c>
    </row>
    <row r="10" spans="1:5" ht="56.25" x14ac:dyDescent="0.25">
      <c r="A10" s="11" t="s">
        <v>12</v>
      </c>
      <c r="B10" s="16" t="s">
        <v>13</v>
      </c>
      <c r="C10" s="51">
        <v>80224</v>
      </c>
      <c r="D10" s="51">
        <v>36286.9</v>
      </c>
      <c r="E10" s="15">
        <f t="shared" si="0"/>
        <v>45.231975468687672</v>
      </c>
    </row>
    <row r="11" spans="1:5" ht="18.75" x14ac:dyDescent="0.25">
      <c r="A11" s="11" t="s">
        <v>14</v>
      </c>
      <c r="B11" s="17" t="s">
        <v>15</v>
      </c>
      <c r="C11" s="51">
        <v>15000</v>
      </c>
      <c r="D11" s="51">
        <v>0</v>
      </c>
      <c r="E11" s="15">
        <f t="shared" si="0"/>
        <v>0</v>
      </c>
    </row>
    <row r="12" spans="1:5" ht="18.75" x14ac:dyDescent="0.25">
      <c r="A12" s="11" t="s">
        <v>16</v>
      </c>
      <c r="B12" s="17" t="s">
        <v>17</v>
      </c>
      <c r="C12" s="51">
        <v>212170</v>
      </c>
      <c r="D12" s="51">
        <v>94180.4</v>
      </c>
      <c r="E12" s="15">
        <f t="shared" si="0"/>
        <v>44.389121930527402</v>
      </c>
    </row>
    <row r="13" spans="1:5" ht="18.75" x14ac:dyDescent="0.25">
      <c r="A13" s="7" t="s">
        <v>18</v>
      </c>
      <c r="B13" s="18" t="s">
        <v>19</v>
      </c>
      <c r="C13" s="9">
        <f>SUM(C14)</f>
        <v>5139.3999999999996</v>
      </c>
      <c r="D13" s="9">
        <f t="shared" ref="D13" si="1">SUM(D14)</f>
        <v>2196.1999999999998</v>
      </c>
      <c r="E13" s="19">
        <f t="shared" si="0"/>
        <v>42.732614702105302</v>
      </c>
    </row>
    <row r="14" spans="1:5" ht="18.75" x14ac:dyDescent="0.25">
      <c r="A14" s="11" t="s">
        <v>20</v>
      </c>
      <c r="B14" s="20" t="s">
        <v>21</v>
      </c>
      <c r="C14" s="13">
        <v>5139.3999999999996</v>
      </c>
      <c r="D14" s="51">
        <v>2196.1999999999998</v>
      </c>
      <c r="E14" s="15">
        <f t="shared" si="0"/>
        <v>42.732614702105302</v>
      </c>
    </row>
    <row r="15" spans="1:5" ht="37.5" x14ac:dyDescent="0.25">
      <c r="A15" s="7" t="s">
        <v>22</v>
      </c>
      <c r="B15" s="21" t="s">
        <v>23</v>
      </c>
      <c r="C15" s="9">
        <f>SUM(C16:C18)</f>
        <v>106442.6</v>
      </c>
      <c r="D15" s="9">
        <f>SUM(D16:D18)</f>
        <v>38445.1</v>
      </c>
      <c r="E15" s="19">
        <f t="shared" si="0"/>
        <v>36.118151942925103</v>
      </c>
    </row>
    <row r="16" spans="1:5" ht="18.75" x14ac:dyDescent="0.3">
      <c r="A16" s="22" t="s">
        <v>24</v>
      </c>
      <c r="B16" s="23" t="s">
        <v>25</v>
      </c>
      <c r="C16" s="13">
        <v>5355.7</v>
      </c>
      <c r="D16" s="51">
        <v>2198</v>
      </c>
      <c r="E16" s="15">
        <f t="shared" si="0"/>
        <v>41.040386877532349</v>
      </c>
    </row>
    <row r="17" spans="1:5" ht="32.25" x14ac:dyDescent="0.3">
      <c r="A17" s="22" t="s">
        <v>105</v>
      </c>
      <c r="B17" s="50" t="s">
        <v>119</v>
      </c>
      <c r="C17" s="51">
        <v>100892.1</v>
      </c>
      <c r="D17" s="51">
        <v>36226.699999999997</v>
      </c>
      <c r="E17" s="15">
        <f t="shared" si="0"/>
        <v>35.90637919123499</v>
      </c>
    </row>
    <row r="18" spans="1:5" ht="32.25" x14ac:dyDescent="0.3">
      <c r="A18" s="22" t="s">
        <v>26</v>
      </c>
      <c r="B18" s="50" t="s">
        <v>106</v>
      </c>
      <c r="C18" s="13">
        <v>194.8</v>
      </c>
      <c r="D18" s="51">
        <v>20.399999999999999</v>
      </c>
      <c r="E18" s="15">
        <f t="shared" ref="E18:E37" si="2">D18/C18*100</f>
        <v>10.472279260780287</v>
      </c>
    </row>
    <row r="19" spans="1:5" ht="18.75" x14ac:dyDescent="0.3">
      <c r="A19" s="24" t="s">
        <v>27</v>
      </c>
      <c r="B19" s="25" t="s">
        <v>28</v>
      </c>
      <c r="C19" s="9">
        <f>SUM(C20:C25)</f>
        <v>587322.30000000005</v>
      </c>
      <c r="D19" s="9">
        <f>SUM(D20:D25)</f>
        <v>184554.3</v>
      </c>
      <c r="E19" s="19">
        <f t="shared" si="2"/>
        <v>31.42300232768277</v>
      </c>
    </row>
    <row r="20" spans="1:5" ht="18.75" x14ac:dyDescent="0.3">
      <c r="A20" s="26" t="s">
        <v>29</v>
      </c>
      <c r="B20" s="27" t="s">
        <v>30</v>
      </c>
      <c r="C20" s="51">
        <v>40718.5</v>
      </c>
      <c r="D20" s="51">
        <v>15734.1</v>
      </c>
      <c r="E20" s="15">
        <f t="shared" si="2"/>
        <v>38.641158195906037</v>
      </c>
    </row>
    <row r="21" spans="1:5" ht="18.75" x14ac:dyDescent="0.25">
      <c r="A21" s="28" t="s">
        <v>31</v>
      </c>
      <c r="B21" s="29" t="s">
        <v>32</v>
      </c>
      <c r="C21" s="51">
        <v>160981.70000000001</v>
      </c>
      <c r="D21" s="51">
        <v>44640.4</v>
      </c>
      <c r="E21" s="15">
        <f t="shared" si="2"/>
        <v>27.73010845332109</v>
      </c>
    </row>
    <row r="22" spans="1:5" ht="18.75" x14ac:dyDescent="0.25">
      <c r="A22" s="28" t="s">
        <v>33</v>
      </c>
      <c r="B22" s="30" t="s">
        <v>34</v>
      </c>
      <c r="C22" s="51">
        <v>7844</v>
      </c>
      <c r="D22" s="51">
        <v>3325.4</v>
      </c>
      <c r="E22" s="15">
        <f t="shared" si="2"/>
        <v>42.394186639469659</v>
      </c>
    </row>
    <row r="23" spans="1:5" ht="18.75" x14ac:dyDescent="0.25">
      <c r="A23" s="28" t="s">
        <v>35</v>
      </c>
      <c r="B23" s="29" t="s">
        <v>36</v>
      </c>
      <c r="C23" s="51">
        <v>139779.6</v>
      </c>
      <c r="D23" s="51">
        <v>21247.3</v>
      </c>
      <c r="E23" s="15">
        <f t="shared" si="2"/>
        <v>15.200572901911293</v>
      </c>
    </row>
    <row r="24" spans="1:5" ht="18.75" x14ac:dyDescent="0.25">
      <c r="A24" s="28" t="s">
        <v>37</v>
      </c>
      <c r="B24" s="29" t="s">
        <v>38</v>
      </c>
      <c r="C24" s="51">
        <v>8246</v>
      </c>
      <c r="D24" s="51">
        <v>5007.6000000000004</v>
      </c>
      <c r="E24" s="15">
        <f t="shared" si="2"/>
        <v>60.727625515401407</v>
      </c>
    </row>
    <row r="25" spans="1:5" ht="18.75" x14ac:dyDescent="0.25">
      <c r="A25" s="28" t="s">
        <v>39</v>
      </c>
      <c r="B25" s="31" t="s">
        <v>40</v>
      </c>
      <c r="C25" s="51">
        <v>229752.5</v>
      </c>
      <c r="D25" s="51">
        <v>94599.5</v>
      </c>
      <c r="E25" s="15">
        <f t="shared" si="2"/>
        <v>41.174524760339928</v>
      </c>
    </row>
    <row r="26" spans="1:5" ht="18.75" x14ac:dyDescent="0.25">
      <c r="A26" s="32" t="s">
        <v>41</v>
      </c>
      <c r="B26" s="33" t="s">
        <v>42</v>
      </c>
      <c r="C26" s="9">
        <f>SUM(C27:C30)</f>
        <v>1120134.7</v>
      </c>
      <c r="D26" s="9">
        <f t="shared" ref="D26" si="3">SUM(D27:D30)</f>
        <v>436891.6</v>
      </c>
      <c r="E26" s="19">
        <f t="shared" si="2"/>
        <v>39.003487705541126</v>
      </c>
    </row>
    <row r="27" spans="1:5" ht="18.75" x14ac:dyDescent="0.25">
      <c r="A27" s="28" t="s">
        <v>43</v>
      </c>
      <c r="B27" s="34" t="s">
        <v>44</v>
      </c>
      <c r="C27" s="51">
        <v>118752</v>
      </c>
      <c r="D27" s="51">
        <v>55649.8</v>
      </c>
      <c r="E27" s="15">
        <f t="shared" si="2"/>
        <v>46.862200215575314</v>
      </c>
    </row>
    <row r="28" spans="1:5" ht="18.75" x14ac:dyDescent="0.25">
      <c r="A28" s="28" t="s">
        <v>45</v>
      </c>
      <c r="B28" s="34" t="s">
        <v>46</v>
      </c>
      <c r="C28" s="51">
        <v>963994.3</v>
      </c>
      <c r="D28" s="51">
        <v>374246.1</v>
      </c>
      <c r="E28" s="15">
        <f t="shared" si="2"/>
        <v>38.822439095334893</v>
      </c>
    </row>
    <row r="29" spans="1:5" ht="18.75" x14ac:dyDescent="0.25">
      <c r="A29" s="28" t="s">
        <v>47</v>
      </c>
      <c r="B29" s="34" t="s">
        <v>48</v>
      </c>
      <c r="C29" s="51">
        <v>37368.199999999997</v>
      </c>
      <c r="D29" s="51">
        <v>6995.7</v>
      </c>
      <c r="E29" s="15">
        <f t="shared" si="2"/>
        <v>18.720998067875897</v>
      </c>
    </row>
    <row r="30" spans="1:5" ht="37.5" x14ac:dyDescent="0.25">
      <c r="A30" s="28" t="s">
        <v>95</v>
      </c>
      <c r="B30" s="34" t="s">
        <v>96</v>
      </c>
      <c r="C30" s="51">
        <v>20.2</v>
      </c>
      <c r="D30" s="51">
        <v>0</v>
      </c>
      <c r="E30" s="15">
        <f t="shared" si="2"/>
        <v>0</v>
      </c>
    </row>
    <row r="31" spans="1:5" ht="18.75" x14ac:dyDescent="0.25">
      <c r="A31" s="32" t="s">
        <v>49</v>
      </c>
      <c r="B31" s="35" t="s">
        <v>50</v>
      </c>
      <c r="C31" s="9">
        <f>SUM(C32)</f>
        <v>481067.7</v>
      </c>
      <c r="D31" s="9">
        <f t="shared" ref="D31" si="4">SUM(D32)</f>
        <v>49864.9</v>
      </c>
      <c r="E31" s="19">
        <f t="shared" si="2"/>
        <v>10.365464154005767</v>
      </c>
    </row>
    <row r="32" spans="1:5" ht="37.5" x14ac:dyDescent="0.25">
      <c r="A32" s="28" t="s">
        <v>51</v>
      </c>
      <c r="B32" s="36" t="s">
        <v>52</v>
      </c>
      <c r="C32" s="51">
        <v>481067.7</v>
      </c>
      <c r="D32" s="51">
        <v>49864.9</v>
      </c>
      <c r="E32" s="15">
        <f t="shared" si="2"/>
        <v>10.365464154005767</v>
      </c>
    </row>
    <row r="33" spans="1:5" ht="18.75" x14ac:dyDescent="0.25">
      <c r="A33" s="32" t="s">
        <v>53</v>
      </c>
      <c r="B33" s="33" t="s">
        <v>54</v>
      </c>
      <c r="C33" s="9">
        <f>SUM(C34:C39)</f>
        <v>2870573.4</v>
      </c>
      <c r="D33" s="9">
        <f>SUM(D34:D39)</f>
        <v>1368568.5999999999</v>
      </c>
      <c r="E33" s="19">
        <f t="shared" si="2"/>
        <v>47.675791881858856</v>
      </c>
    </row>
    <row r="34" spans="1:5" ht="18.75" x14ac:dyDescent="0.25">
      <c r="A34" s="28" t="s">
        <v>55</v>
      </c>
      <c r="B34" s="37" t="s">
        <v>56</v>
      </c>
      <c r="C34" s="51">
        <v>267592.40000000002</v>
      </c>
      <c r="D34" s="51">
        <v>141276.70000000001</v>
      </c>
      <c r="E34" s="15">
        <f t="shared" si="2"/>
        <v>52.795482980832041</v>
      </c>
    </row>
    <row r="35" spans="1:5" ht="18.75" x14ac:dyDescent="0.25">
      <c r="A35" s="28" t="s">
        <v>57</v>
      </c>
      <c r="B35" s="37" t="s">
        <v>58</v>
      </c>
      <c r="C35" s="51">
        <v>2229746.4</v>
      </c>
      <c r="D35" s="51">
        <v>1050622</v>
      </c>
      <c r="E35" s="15">
        <f t="shared" si="2"/>
        <v>47.118452573799424</v>
      </c>
    </row>
    <row r="36" spans="1:5" ht="18.75" x14ac:dyDescent="0.25">
      <c r="A36" s="28" t="s">
        <v>103</v>
      </c>
      <c r="B36" s="37" t="s">
        <v>104</v>
      </c>
      <c r="C36" s="51">
        <v>159673.9</v>
      </c>
      <c r="D36" s="51">
        <v>78840.5</v>
      </c>
      <c r="E36" s="15">
        <f t="shared" si="2"/>
        <v>49.375946851677078</v>
      </c>
    </row>
    <row r="37" spans="1:5" ht="37.5" x14ac:dyDescent="0.25">
      <c r="A37" s="28" t="s">
        <v>117</v>
      </c>
      <c r="B37" s="37" t="s">
        <v>118</v>
      </c>
      <c r="C37" s="51">
        <v>968.7</v>
      </c>
      <c r="D37" s="51">
        <v>271.2</v>
      </c>
      <c r="E37" s="15">
        <f t="shared" si="2"/>
        <v>27.996283679157628</v>
      </c>
    </row>
    <row r="38" spans="1:5" ht="18.75" x14ac:dyDescent="0.25">
      <c r="A38" s="28" t="s">
        <v>59</v>
      </c>
      <c r="B38" s="37" t="s">
        <v>60</v>
      </c>
      <c r="C38" s="51">
        <v>17132.400000000001</v>
      </c>
      <c r="D38" s="51">
        <v>1540.9</v>
      </c>
      <c r="E38" s="15">
        <f t="shared" ref="E38:E43" si="5">D38/C38*100</f>
        <v>8.9940697158600074</v>
      </c>
    </row>
    <row r="39" spans="1:5" ht="18.75" x14ac:dyDescent="0.25">
      <c r="A39" s="28" t="s">
        <v>61</v>
      </c>
      <c r="B39" s="37" t="s">
        <v>62</v>
      </c>
      <c r="C39" s="51">
        <v>195459.6</v>
      </c>
      <c r="D39" s="51">
        <v>96017.3</v>
      </c>
      <c r="E39" s="15">
        <f t="shared" si="5"/>
        <v>49.123859866693678</v>
      </c>
    </row>
    <row r="40" spans="1:5" ht="18.75" x14ac:dyDescent="0.25">
      <c r="A40" s="32" t="s">
        <v>63</v>
      </c>
      <c r="B40" s="33" t="s">
        <v>64</v>
      </c>
      <c r="C40" s="9">
        <f>SUM(C41:C42)</f>
        <v>501123.60000000003</v>
      </c>
      <c r="D40" s="9">
        <f t="shared" ref="D40" si="6">SUM(D41:D42)</f>
        <v>112094.6</v>
      </c>
      <c r="E40" s="19">
        <f t="shared" si="5"/>
        <v>22.368653162612976</v>
      </c>
    </row>
    <row r="41" spans="1:5" ht="18.75" x14ac:dyDescent="0.25">
      <c r="A41" s="28" t="s">
        <v>65</v>
      </c>
      <c r="B41" s="38" t="s">
        <v>66</v>
      </c>
      <c r="C41" s="51">
        <v>499482.4</v>
      </c>
      <c r="D41" s="51">
        <v>111445.3</v>
      </c>
      <c r="E41" s="15">
        <f t="shared" si="5"/>
        <v>22.312157545491093</v>
      </c>
    </row>
    <row r="42" spans="1:5" ht="37.5" x14ac:dyDescent="0.25">
      <c r="A42" s="28" t="s">
        <v>67</v>
      </c>
      <c r="B42" s="39" t="s">
        <v>68</v>
      </c>
      <c r="C42" s="51">
        <v>1641.2</v>
      </c>
      <c r="D42" s="51">
        <v>649.29999999999995</v>
      </c>
      <c r="E42" s="15">
        <f t="shared" si="5"/>
        <v>39.562515232756517</v>
      </c>
    </row>
    <row r="43" spans="1:5" ht="18.75" x14ac:dyDescent="0.25">
      <c r="A43" s="32" t="s">
        <v>97</v>
      </c>
      <c r="B43" s="40" t="s">
        <v>99</v>
      </c>
      <c r="C43" s="9">
        <f>SUM(C44:C45)</f>
        <v>3618.8</v>
      </c>
      <c r="D43" s="9">
        <f t="shared" ref="D43" si="7">SUM(D44:D45)</f>
        <v>0</v>
      </c>
      <c r="E43" s="19">
        <f t="shared" si="5"/>
        <v>0</v>
      </c>
    </row>
    <row r="44" spans="1:5" ht="18.75" x14ac:dyDescent="0.25">
      <c r="A44" s="28" t="s">
        <v>109</v>
      </c>
      <c r="B44" s="39" t="s">
        <v>110</v>
      </c>
      <c r="C44" s="13">
        <v>0</v>
      </c>
      <c r="D44" s="13">
        <v>0</v>
      </c>
      <c r="E44" s="15">
        <v>0</v>
      </c>
    </row>
    <row r="45" spans="1:5" ht="18.75" x14ac:dyDescent="0.25">
      <c r="A45" s="28" t="s">
        <v>98</v>
      </c>
      <c r="B45" s="39" t="s">
        <v>100</v>
      </c>
      <c r="C45" s="13">
        <v>3618.8</v>
      </c>
      <c r="D45" s="13">
        <v>0</v>
      </c>
      <c r="E45" s="15">
        <f>D45/C45*100</f>
        <v>0</v>
      </c>
    </row>
    <row r="46" spans="1:5" ht="18.75" x14ac:dyDescent="0.25">
      <c r="A46" s="32" t="s">
        <v>69</v>
      </c>
      <c r="B46" s="33" t="s">
        <v>70</v>
      </c>
      <c r="C46" s="9">
        <f>SUM(C47:C50)</f>
        <v>88517.900000000009</v>
      </c>
      <c r="D46" s="9">
        <f t="shared" ref="D46" si="8">SUM(D47:D50)</f>
        <v>44554.200000000004</v>
      </c>
      <c r="E46" s="19">
        <f>D46/C46*100</f>
        <v>50.333548355756299</v>
      </c>
    </row>
    <row r="47" spans="1:5" ht="18.75" x14ac:dyDescent="0.25">
      <c r="A47" s="28" t="s">
        <v>71</v>
      </c>
      <c r="B47" s="41" t="s">
        <v>72</v>
      </c>
      <c r="C47" s="51">
        <v>22536.2</v>
      </c>
      <c r="D47" s="51">
        <v>9553.5</v>
      </c>
      <c r="E47" s="15">
        <f t="shared" ref="E47:E49" si="9">D47/C47*100</f>
        <v>42.3917963099369</v>
      </c>
    </row>
    <row r="48" spans="1:5" ht="18.75" x14ac:dyDescent="0.25">
      <c r="A48" s="28" t="s">
        <v>73</v>
      </c>
      <c r="B48" s="41" t="s">
        <v>74</v>
      </c>
      <c r="C48" s="51">
        <v>60768.9</v>
      </c>
      <c r="D48" s="51">
        <v>30407.9</v>
      </c>
      <c r="E48" s="15">
        <f t="shared" si="9"/>
        <v>50.038588817635329</v>
      </c>
    </row>
    <row r="49" spans="1:5" ht="18.75" x14ac:dyDescent="0.25">
      <c r="A49" s="28" t="s">
        <v>75</v>
      </c>
      <c r="B49" s="41" t="s">
        <v>76</v>
      </c>
      <c r="C49" s="51">
        <v>5212.8</v>
      </c>
      <c r="D49" s="51">
        <v>4592.8</v>
      </c>
      <c r="E49" s="15">
        <f t="shared" si="9"/>
        <v>88.106200122774709</v>
      </c>
    </row>
    <row r="50" spans="1:5" ht="18.75" x14ac:dyDescent="0.25">
      <c r="A50" s="28">
        <v>1006</v>
      </c>
      <c r="B50" s="41" t="s">
        <v>113</v>
      </c>
      <c r="C50" s="13">
        <v>0</v>
      </c>
      <c r="D50" s="13">
        <v>0</v>
      </c>
      <c r="E50" s="15">
        <v>0</v>
      </c>
    </row>
    <row r="51" spans="1:5" ht="18.75" x14ac:dyDescent="0.25">
      <c r="A51" s="32" t="s">
        <v>77</v>
      </c>
      <c r="B51" s="33" t="s">
        <v>78</v>
      </c>
      <c r="C51" s="9">
        <f>SUM(C52:C54)</f>
        <v>155371</v>
      </c>
      <c r="D51" s="9">
        <f t="shared" ref="D51" si="10">SUM(D52:D54)</f>
        <v>73030.3</v>
      </c>
      <c r="E51" s="19">
        <f t="shared" ref="E51:E60" si="11">D51/C51*100</f>
        <v>47.00381667106474</v>
      </c>
    </row>
    <row r="52" spans="1:5" ht="18.75" x14ac:dyDescent="0.25">
      <c r="A52" s="28" t="s">
        <v>101</v>
      </c>
      <c r="B52" s="42" t="s">
        <v>102</v>
      </c>
      <c r="C52" s="51">
        <v>3182.8</v>
      </c>
      <c r="D52" s="13">
        <v>0</v>
      </c>
      <c r="E52" s="15">
        <f t="shared" si="11"/>
        <v>0</v>
      </c>
    </row>
    <row r="53" spans="1:5" ht="18.75" x14ac:dyDescent="0.25">
      <c r="A53" s="28" t="s">
        <v>79</v>
      </c>
      <c r="B53" s="43" t="s">
        <v>80</v>
      </c>
      <c r="C53" s="51">
        <v>2476.8000000000002</v>
      </c>
      <c r="D53" s="13">
        <v>0</v>
      </c>
      <c r="E53" s="15">
        <f t="shared" si="11"/>
        <v>0</v>
      </c>
    </row>
    <row r="54" spans="1:5" ht="18.75" x14ac:dyDescent="0.25">
      <c r="A54" s="28" t="s">
        <v>107</v>
      </c>
      <c r="B54" s="43" t="s">
        <v>108</v>
      </c>
      <c r="C54" s="51">
        <v>149711.4</v>
      </c>
      <c r="D54" s="51">
        <v>73030.3</v>
      </c>
      <c r="E54" s="15">
        <f t="shared" si="11"/>
        <v>48.780720773434759</v>
      </c>
    </row>
    <row r="55" spans="1:5" ht="18.75" x14ac:dyDescent="0.25">
      <c r="A55" s="32" t="s">
        <v>81</v>
      </c>
      <c r="B55" s="33" t="s">
        <v>82</v>
      </c>
      <c r="C55" s="9">
        <f>SUM(C56)</f>
        <v>18457.7</v>
      </c>
      <c r="D55" s="9">
        <f t="shared" ref="D55" si="12">SUM(D56)</f>
        <v>7411.6</v>
      </c>
      <c r="E55" s="19">
        <f t="shared" si="11"/>
        <v>40.154515459672659</v>
      </c>
    </row>
    <row r="56" spans="1:5" ht="18.75" x14ac:dyDescent="0.25">
      <c r="A56" s="28" t="s">
        <v>83</v>
      </c>
      <c r="B56" s="44" t="s">
        <v>84</v>
      </c>
      <c r="C56" s="51">
        <v>18457.7</v>
      </c>
      <c r="D56" s="51">
        <v>7411.6</v>
      </c>
      <c r="E56" s="15">
        <f t="shared" si="11"/>
        <v>40.154515459672659</v>
      </c>
    </row>
    <row r="57" spans="1:5" ht="37.5" x14ac:dyDescent="0.25">
      <c r="A57" s="32" t="s">
        <v>85</v>
      </c>
      <c r="B57" s="33" t="s">
        <v>86</v>
      </c>
      <c r="C57" s="9">
        <f>SUM(C58)</f>
        <v>326.39999999999998</v>
      </c>
      <c r="D57" s="9">
        <f t="shared" ref="D57" si="13">SUM(D58)</f>
        <v>70.599999999999994</v>
      </c>
      <c r="E57" s="19">
        <f t="shared" si="11"/>
        <v>21.629901960784316</v>
      </c>
    </row>
    <row r="58" spans="1:5" ht="18.75" x14ac:dyDescent="0.25">
      <c r="A58" s="28" t="s">
        <v>87</v>
      </c>
      <c r="B58" s="45" t="s">
        <v>88</v>
      </c>
      <c r="C58" s="13">
        <v>326.39999999999998</v>
      </c>
      <c r="D58" s="51">
        <v>70.599999999999994</v>
      </c>
      <c r="E58" s="15">
        <f t="shared" si="11"/>
        <v>21.629901960784316</v>
      </c>
    </row>
    <row r="59" spans="1:5" ht="56.25" x14ac:dyDescent="0.25">
      <c r="A59" s="32" t="s">
        <v>89</v>
      </c>
      <c r="B59" s="33" t="s">
        <v>90</v>
      </c>
      <c r="C59" s="9">
        <f>SUM(C60:C61)</f>
        <v>387074.5</v>
      </c>
      <c r="D59" s="9">
        <f>SUM(D60:D61)</f>
        <v>193538.1</v>
      </c>
      <c r="E59" s="19">
        <f t="shared" si="11"/>
        <v>50.000219595969256</v>
      </c>
    </row>
    <row r="60" spans="1:5" ht="56.25" x14ac:dyDescent="0.25">
      <c r="A60" s="28" t="s">
        <v>91</v>
      </c>
      <c r="B60" s="46" t="s">
        <v>92</v>
      </c>
      <c r="C60" s="51">
        <v>387074.5</v>
      </c>
      <c r="D60" s="51">
        <v>193538.1</v>
      </c>
      <c r="E60" s="15">
        <f t="shared" si="11"/>
        <v>50.000219595969256</v>
      </c>
    </row>
    <row r="61" spans="1:5" ht="56.25" x14ac:dyDescent="0.25">
      <c r="A61" s="28" t="s">
        <v>111</v>
      </c>
      <c r="B61" s="46" t="s">
        <v>112</v>
      </c>
      <c r="C61" s="13">
        <v>0</v>
      </c>
      <c r="D61" s="13">
        <v>0</v>
      </c>
      <c r="E61" s="15">
        <v>0</v>
      </c>
    </row>
    <row r="62" spans="1:5" ht="18.75" x14ac:dyDescent="0.25">
      <c r="A62" s="32"/>
      <c r="B62" s="33" t="s">
        <v>93</v>
      </c>
      <c r="C62" s="9">
        <f>C5+C13+C15+C19+C26+C31+C33+C40+C43+C46+C51+C55+C57+C59</f>
        <v>6827783.4000000004</v>
      </c>
      <c r="D62" s="9">
        <f>D5+D13+D15+D19+D26+D31+D33+D40+D43+D46+D51+D55+D57+D59</f>
        <v>2736005.6</v>
      </c>
      <c r="E62" s="19">
        <f>D62/C62*100</f>
        <v>40.071651950763403</v>
      </c>
    </row>
    <row r="63" spans="1:5" ht="18.75" x14ac:dyDescent="0.25">
      <c r="A63" s="47"/>
      <c r="B63" s="48"/>
      <c r="C63" s="13"/>
      <c r="D63" s="49"/>
      <c r="E63" s="48"/>
    </row>
  </sheetData>
  <mergeCells count="1">
    <mergeCell ref="A1:E2"/>
  </mergeCells>
  <pageMargins left="0.28999999999999998" right="0.15748031496062992" top="0.21" bottom="0.27559055118110237" header="0.31496062992125984" footer="0.31496062992125984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Турукина Т.И.</dc:creator>
  <cp:lastModifiedBy>Саликова З.Н.</cp:lastModifiedBy>
  <cp:lastPrinted>2023-11-14T09:35:49Z</cp:lastPrinted>
  <dcterms:created xsi:type="dcterms:W3CDTF">2016-02-05T04:07:28Z</dcterms:created>
  <dcterms:modified xsi:type="dcterms:W3CDTF">2025-08-13T10:16:32Z</dcterms:modified>
</cp:coreProperties>
</file>