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УПРАВЛЕНИЕ ПО БЮДЖЕТУ\ДУМЫ\2025 год\Решение Думы № 000 от 00.05.2025 ( отчет об исполнении бюджета)\Дополнительный материал\"/>
    </mc:Choice>
  </mc:AlternateContent>
  <xr:revisionPtr revIDLastSave="0" documentId="13_ncr:1_{7D32E4FC-3C1B-4BA2-9964-8EA381D735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N34" i="1" l="1"/>
  <c r="N35" i="1"/>
  <c r="N33" i="1"/>
  <c r="N31" i="1"/>
  <c r="N28" i="1" l="1"/>
  <c r="N29" i="1"/>
  <c r="N21" i="1"/>
  <c r="N26" i="1" l="1"/>
  <c r="N15" i="1"/>
  <c r="N32" i="1"/>
  <c r="N27" i="1"/>
  <c r="N37" i="1" l="1"/>
  <c r="N20" i="1"/>
  <c r="N22" i="1"/>
  <c r="N23" i="1"/>
  <c r="N24" i="1"/>
  <c r="N25" i="1"/>
  <c r="N30" i="1"/>
  <c r="C10" i="1"/>
  <c r="D10" i="1"/>
  <c r="E10" i="1"/>
  <c r="F10" i="1"/>
  <c r="G10" i="1"/>
  <c r="H10" i="1"/>
  <c r="I10" i="1"/>
  <c r="J10" i="1"/>
  <c r="K10" i="1"/>
  <c r="L10" i="1"/>
  <c r="M10" i="1"/>
  <c r="B10" i="1"/>
  <c r="N14" i="1"/>
  <c r="C5" i="1"/>
  <c r="D5" i="1"/>
  <c r="E5" i="1"/>
  <c r="F5" i="1"/>
  <c r="G5" i="1"/>
  <c r="H5" i="1"/>
  <c r="I5" i="1"/>
  <c r="J5" i="1"/>
  <c r="K5" i="1"/>
  <c r="L5" i="1"/>
  <c r="M5" i="1"/>
  <c r="B5" i="1"/>
  <c r="N9" i="1"/>
  <c r="N16" i="1"/>
  <c r="N17" i="1" l="1"/>
  <c r="N7" i="1" l="1"/>
  <c r="N8" i="1"/>
  <c r="C36" i="1" l="1"/>
  <c r="C18" i="1" s="1"/>
  <c r="C4" i="1" s="1"/>
  <c r="D36" i="1"/>
  <c r="D18" i="1" s="1"/>
  <c r="D4" i="1" s="1"/>
  <c r="E36" i="1"/>
  <c r="E18" i="1" s="1"/>
  <c r="E4" i="1" s="1"/>
  <c r="F36" i="1"/>
  <c r="F18" i="1" s="1"/>
  <c r="F4" i="1" s="1"/>
  <c r="G36" i="1"/>
  <c r="G18" i="1" s="1"/>
  <c r="G4" i="1" s="1"/>
  <c r="H36" i="1"/>
  <c r="H18" i="1" s="1"/>
  <c r="H4" i="1" s="1"/>
  <c r="I36" i="1"/>
  <c r="I18" i="1" s="1"/>
  <c r="I4" i="1" s="1"/>
  <c r="J36" i="1"/>
  <c r="J18" i="1" s="1"/>
  <c r="J4" i="1" s="1"/>
  <c r="K36" i="1"/>
  <c r="K18" i="1" s="1"/>
  <c r="K4" i="1" s="1"/>
  <c r="L36" i="1"/>
  <c r="L18" i="1" s="1"/>
  <c r="L4" i="1" s="1"/>
  <c r="M36" i="1"/>
  <c r="M18" i="1" s="1"/>
  <c r="M4" i="1" s="1"/>
  <c r="B36" i="1"/>
  <c r="B18" i="1" s="1"/>
  <c r="B4" i="1" s="1"/>
  <c r="N12" i="1"/>
  <c r="N4" i="1" l="1"/>
  <c r="N11" i="1"/>
  <c r="N13" i="1"/>
  <c r="N19" i="1"/>
  <c r="N38" i="1"/>
  <c r="N10" i="1" l="1"/>
  <c r="N36" i="1"/>
  <c r="N18" i="1" s="1"/>
  <c r="N6" i="1"/>
  <c r="N5" i="1" l="1"/>
</calcChain>
</file>

<file path=xl/sharedStrings.xml><?xml version="1.0" encoding="utf-8"?>
<sst xmlns="http://schemas.openxmlformats.org/spreadsheetml/2006/main" count="54" uniqueCount="49">
  <si>
    <t>Наименование</t>
  </si>
  <si>
    <t>Горноправдинск</t>
  </si>
  <si>
    <t>Селиярово</t>
  </si>
  <si>
    <t>Шапша</t>
  </si>
  <si>
    <t>Выкатной</t>
  </si>
  <si>
    <t>Кедровый</t>
  </si>
  <si>
    <t>Красноленинский</t>
  </si>
  <si>
    <t>Кышик</t>
  </si>
  <si>
    <t>Луговской</t>
  </si>
  <si>
    <t>Нялинское</t>
  </si>
  <si>
    <t>Сибирский</t>
  </si>
  <si>
    <t>Согом</t>
  </si>
  <si>
    <t>Цингалы</t>
  </si>
  <si>
    <t>ВСЕГО</t>
  </si>
  <si>
    <t>Межбюджетные трансферты, всего:</t>
  </si>
  <si>
    <t>Федеральный бюджет</t>
  </si>
  <si>
    <t>Бюджет автономного округа</t>
  </si>
  <si>
    <t>Местный бюджет</t>
  </si>
  <si>
    <t>Иные межбюджетные трансферты из бюджета муниципального района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</si>
  <si>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Дотация на выравнивание бюджетной обеспеченности сельских поселений</t>
  </si>
  <si>
    <t>Иные межбюджетные трансферты на частичную компенсацию расходов целевого показателя средней заработной платы муниципальных учрежденийй культуры (непрограммные мероприятия)</t>
  </si>
  <si>
    <t>Субвенция на осуществление первичного воинского учета на территориях, где отсутствуют военные комиссариаты (непрограммные мероприятия)</t>
  </si>
  <si>
    <t>(тыс. рублей)</t>
  </si>
  <si>
    <t>Объем межбюджетных трансфертов, предоставляемых бюджетам сельских поселений Ханты-Мансийского района на 2024 год</t>
  </si>
  <si>
    <t>Субвенция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в рамках муниципальной программы "Повышение эффективности муниципального управления Ханты-Мансийского района"</t>
  </si>
  <si>
    <t xml:space="preserve">Иные межбюджетные трансферты на реализацию программ формирования современной городской среды в рамках муниципальной программы "Благоустройство населенных пунктов Ханты-Мансийского района" </t>
  </si>
  <si>
    <t xml:space="preserve">Субвенция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в рамках муниципальной программы "Повышение эффективности муниципального управления Ханты-Мансийского района" </t>
  </si>
  <si>
    <t>Субсидия на  реализацию мероприятий по созданию условий для деятельности народных дружин в сельских поселениях Ханты-Мансийского района в рамках  муниципальной программы "Профилактика правонарушений в сфере обеспечения общественной безопасности в Ханты-Мансийском районе"</t>
  </si>
  <si>
    <t>Субсидии в целях софинансирования расходных обязательств, возникающих при выполнении полномочий органов местного самоуправления сельских поселений  на реализацию мероприятий по устройству защитных противопожарных полос в  населенных пунктах района в рамках  муниципальной программы  «Безопасность жизнедеятельности  в Ханты-Мансийском районе»</t>
  </si>
  <si>
    <t>Субсидии за счет средств бюджета района в целях софинансирования расходных обязательств, возникающих при выполнении полномочий органов местного самоуправления сельских поселений по решению вопросов местного значения в рамках реализации муниципальной программы "Благоустройство населенных пунктов Ханты-Мансийского района"</t>
  </si>
  <si>
    <t>Реализация мероприятий по содержанию вертолетных площадок в рамках  муниципальной программы "Развитие транспортной системы на территории Ханты-Мансийского района"</t>
  </si>
  <si>
    <t xml:space="preserve">Содержание автомобильных дорог местного значения вне границ населенных пунктов в границах муниципального района в рамках муниципальной программы "Развитие транспортной системы на территории Ханты-Мансийского района" </t>
  </si>
  <si>
    <t>Расходы на финансирование наказов избирателей депутатам Думы Ханты-Мансийского автономного округа-Югры</t>
  </si>
  <si>
    <t xml:space="preserve">Иные межбюджетные трансферты передаваемые по соглашениям за счет средств  ПТЭК </t>
  </si>
  <si>
    <t>Субсидии за счет средств бюджета района в целях софинансирования расходных обязательств, возникающих при выполнении полномочий органов местного самоуправления сельских поселений по решению вопросов местного значения в рамках реализации муниципальной программы "Формирвание и развитие муниципального имущества Ханты-Мансийского района"</t>
  </si>
  <si>
    <t>Субсидия на 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в рамках тмуниципальной программы "Формирование и развитие муниципального имущества Ханты-Мансийского района"</t>
  </si>
  <si>
    <t xml:space="preserve">Иные межбюджетные трансферты на реализацию реализацию проектов по благоустройству общественных пространств на сельских территориях в рамках муниципальной программы "Благоустройство населенных пунктов Ханты-Мансийского района" </t>
  </si>
  <si>
    <t xml:space="preserve">Иные межбюджетные трансферты на реализацию инициативных проектов в рамках муниципальной программы "Благоустройство населенных пунктов Ханты-Мансийского района" </t>
  </si>
  <si>
    <t>Иные межбюджетные трансферты на оплату кредиторской задолженности (непрограммные мероприятия)</t>
  </si>
  <si>
    <t>Субсидии для реализации полномочий в области строительства и  жилищных отношений в рамках муниципальной программы "Улучшение жилищных условий жителей Ханты-Мансийского района»</t>
  </si>
  <si>
    <t>Иные межбюджетные трансферты на организацию деятельности "дворовых площадок", клубов по месту жительства в рамках муниципальной программы "Развитие образования в Ханты-Мансийском районе"</t>
  </si>
  <si>
    <t>Иные межбюджетные трансферты на поощрение муниципальных управленческих команд (непрограммные расходы)</t>
  </si>
  <si>
    <t xml:space="preserve">Иные межбюджетные трансферты  на реализацию проектов по благоустройству общественных пространств на сельских территориях в рамках муниципальной программы "Благоустройство населенных пунктов Ханты-Мансийского района" </t>
  </si>
  <si>
    <t>Иные межбюджетные трансферты на мероприятие по предотвращению разрушения дамбы обвалования в д.Белогорье (непрограммные мероприятия)</t>
  </si>
  <si>
    <t>Иные межбюджетные трансферты на дополнительное пенсионное обеспечение за выслугу лет (непрограммные мероприятия)</t>
  </si>
  <si>
    <t>Иные межбюджетные трансферты на погашение пени по единому налоговому счету (непрограммные мероприятия)</t>
  </si>
  <si>
    <t>Исполняющая обязанности председателя</t>
  </si>
  <si>
    <t>комитета по финансам</t>
  </si>
  <si>
    <t>С.П.Пагилева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</si>
</sst>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1" fillId="0" borderId="1" xfId="0" applyFont="1" applyBorder="1" applyAlignment="1">
      <alignment horizontal="center" vertical="center" textRotation="90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1"/>
  <sheetViews>
    <sheetView tabSelected="1" workbookViewId="0">
      <pane ySplit="3" topLeftCell="A37" activePane="bottomLeft" state="frozen"/>
      <selection pane="bottomLeft" activeCell="A40" sqref="A40:M41"/>
    </sheetView>
  </sheetViews>
  <sheetFormatPr defaultRowHeight="15" x14ac:dyDescent="0.25"/>
  <cols>
    <col min="1" max="1" width="19" customWidth="1"/>
    <col min="2" max="2" width="8.7109375" customWidth="1"/>
    <col min="3" max="3" width="7" customWidth="1"/>
    <col min="4" max="4" width="6.85546875" customWidth="1"/>
    <col min="5" max="5" width="7" customWidth="1"/>
    <col min="6" max="7" width="7.28515625" customWidth="1"/>
    <col min="8" max="8" width="6.42578125" customWidth="1"/>
    <col min="9" max="9" width="7.42578125" customWidth="1"/>
    <col min="10" max="10" width="7.140625" customWidth="1"/>
    <col min="11" max="11" width="7.7109375" customWidth="1"/>
    <col min="12" max="12" width="7.85546875" customWidth="1"/>
    <col min="13" max="13" width="8" customWidth="1"/>
    <col min="14" max="14" width="9.85546875" customWidth="1"/>
  </cols>
  <sheetData>
    <row r="1" spans="1:14" ht="42.75" customHeight="1" x14ac:dyDescent="0.3">
      <c r="A1" s="12" t="s">
        <v>23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18.75" x14ac:dyDescent="0.25">
      <c r="A2" s="13" t="s">
        <v>22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84.75" customHeight="1" x14ac:dyDescent="0.25">
      <c r="A3" s="4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0" t="s">
        <v>7</v>
      </c>
      <c r="I3" s="10" t="s">
        <v>8</v>
      </c>
      <c r="J3" s="10" t="s">
        <v>9</v>
      </c>
      <c r="K3" s="10" t="s">
        <v>10</v>
      </c>
      <c r="L3" s="10" t="s">
        <v>11</v>
      </c>
      <c r="M3" s="10" t="s">
        <v>12</v>
      </c>
      <c r="N3" s="10" t="s">
        <v>13</v>
      </c>
    </row>
    <row r="4" spans="1:14" ht="24" x14ac:dyDescent="0.25">
      <c r="A4" s="5" t="s">
        <v>14</v>
      </c>
      <c r="B4" s="3">
        <f>B5+B10+B18</f>
        <v>101108.1</v>
      </c>
      <c r="C4" s="3">
        <f t="shared" ref="C4:M4" si="0">C5+C10+C18</f>
        <v>63677.500000000007</v>
      </c>
      <c r="D4" s="3">
        <f t="shared" si="0"/>
        <v>44794.700000000004</v>
      </c>
      <c r="E4" s="3">
        <f t="shared" si="0"/>
        <v>64530.999999999993</v>
      </c>
      <c r="F4" s="3">
        <f t="shared" si="0"/>
        <v>36086.700000000004</v>
      </c>
      <c r="G4" s="3">
        <f t="shared" si="0"/>
        <v>20416.699999999997</v>
      </c>
      <c r="H4" s="3">
        <f t="shared" si="0"/>
        <v>20004.3</v>
      </c>
      <c r="I4" s="3">
        <f t="shared" si="0"/>
        <v>88875.7</v>
      </c>
      <c r="J4" s="3">
        <f t="shared" si="0"/>
        <v>27865.9</v>
      </c>
      <c r="K4" s="3">
        <f t="shared" si="0"/>
        <v>68600.900000000009</v>
      </c>
      <c r="L4" s="3">
        <f t="shared" si="0"/>
        <v>14086.999999999998</v>
      </c>
      <c r="M4" s="3">
        <f t="shared" si="0"/>
        <v>33788.699999999997</v>
      </c>
      <c r="N4" s="3">
        <f>B4+C4+D4+E4+F4+G4+H4+I4+J4+K4+L4+M4</f>
        <v>583837.19999999995</v>
      </c>
    </row>
    <row r="5" spans="1:14" x14ac:dyDescent="0.25">
      <c r="A5" s="5" t="s">
        <v>15</v>
      </c>
      <c r="B5" s="3">
        <f>SUM(B6:B9)</f>
        <v>999.89999999999986</v>
      </c>
      <c r="C5" s="3">
        <f t="shared" ref="C5:M5" si="1">SUM(C6:C9)</f>
        <v>364</v>
      </c>
      <c r="D5" s="3">
        <f t="shared" si="1"/>
        <v>350.2</v>
      </c>
      <c r="E5" s="3">
        <f t="shared" si="1"/>
        <v>367.5</v>
      </c>
      <c r="F5" s="3">
        <f t="shared" si="1"/>
        <v>350.2</v>
      </c>
      <c r="G5" s="3">
        <f t="shared" si="1"/>
        <v>364</v>
      </c>
      <c r="H5" s="3">
        <f t="shared" si="1"/>
        <v>350.2</v>
      </c>
      <c r="I5" s="3">
        <f t="shared" si="1"/>
        <v>1750.1</v>
      </c>
      <c r="J5" s="3">
        <f t="shared" si="1"/>
        <v>367.5</v>
      </c>
      <c r="K5" s="3">
        <f t="shared" si="1"/>
        <v>369.2</v>
      </c>
      <c r="L5" s="3">
        <f t="shared" si="1"/>
        <v>350.2</v>
      </c>
      <c r="M5" s="3">
        <f t="shared" si="1"/>
        <v>334</v>
      </c>
      <c r="N5" s="11">
        <f t="shared" ref="N5:N38" si="2">B5+C5+D5+E5+F5+G5+H5+I5+J5+K5+L5+M5</f>
        <v>6316.9999999999991</v>
      </c>
    </row>
    <row r="6" spans="1:14" ht="300" x14ac:dyDescent="0.25">
      <c r="A6" s="1" t="s">
        <v>24</v>
      </c>
      <c r="B6" s="6">
        <v>98.3</v>
      </c>
      <c r="C6" s="6">
        <v>13.8</v>
      </c>
      <c r="D6" s="6">
        <v>0</v>
      </c>
      <c r="E6" s="6">
        <v>17.3</v>
      </c>
      <c r="F6" s="6">
        <v>0</v>
      </c>
      <c r="G6" s="6">
        <v>13.8</v>
      </c>
      <c r="H6" s="6">
        <v>0</v>
      </c>
      <c r="I6" s="6">
        <v>55.4</v>
      </c>
      <c r="J6" s="6">
        <v>17.3</v>
      </c>
      <c r="K6" s="6">
        <v>19</v>
      </c>
      <c r="L6" s="6">
        <v>0</v>
      </c>
      <c r="M6" s="6">
        <v>0</v>
      </c>
      <c r="N6" s="3">
        <f t="shared" si="2"/>
        <v>234.90000000000003</v>
      </c>
    </row>
    <row r="7" spans="1:14" ht="96" x14ac:dyDescent="0.25">
      <c r="A7" s="1" t="s">
        <v>21</v>
      </c>
      <c r="B7" s="6">
        <v>721.9</v>
      </c>
      <c r="C7" s="6">
        <v>350.2</v>
      </c>
      <c r="D7" s="6">
        <v>350.2</v>
      </c>
      <c r="E7" s="6">
        <v>350.2</v>
      </c>
      <c r="F7" s="6">
        <v>350.2</v>
      </c>
      <c r="G7" s="6">
        <v>350.2</v>
      </c>
      <c r="H7" s="6">
        <v>350.2</v>
      </c>
      <c r="I7" s="6">
        <v>700.5</v>
      </c>
      <c r="J7" s="6">
        <v>350.2</v>
      </c>
      <c r="K7" s="6">
        <v>350.2</v>
      </c>
      <c r="L7" s="6">
        <v>350.2</v>
      </c>
      <c r="M7" s="6">
        <v>334</v>
      </c>
      <c r="N7" s="3">
        <f t="shared" si="2"/>
        <v>4908.1999999999989</v>
      </c>
    </row>
    <row r="8" spans="1:14" ht="144" x14ac:dyDescent="0.25">
      <c r="A8" s="1" t="s">
        <v>25</v>
      </c>
      <c r="B8" s="2"/>
      <c r="C8" s="2"/>
      <c r="D8" s="2"/>
      <c r="E8" s="2"/>
      <c r="F8" s="2"/>
      <c r="G8" s="2"/>
      <c r="H8" s="2"/>
      <c r="I8" s="2">
        <v>994.2</v>
      </c>
      <c r="J8" s="2"/>
      <c r="K8" s="2"/>
      <c r="L8" s="2"/>
      <c r="M8" s="2"/>
      <c r="N8" s="3">
        <f t="shared" si="2"/>
        <v>994.2</v>
      </c>
    </row>
    <row r="9" spans="1:14" ht="168" x14ac:dyDescent="0.25">
      <c r="A9" s="1" t="s">
        <v>36</v>
      </c>
      <c r="B9" s="2">
        <v>179.7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3">
        <f t="shared" si="2"/>
        <v>179.7</v>
      </c>
    </row>
    <row r="10" spans="1:14" ht="24" x14ac:dyDescent="0.25">
      <c r="A10" s="5" t="s">
        <v>16</v>
      </c>
      <c r="B10" s="3">
        <f>SUM(B11:B17)</f>
        <v>9650.1</v>
      </c>
      <c r="C10" s="3">
        <f t="shared" ref="C10:M10" si="3">SUM(C11:C17)</f>
        <v>24.4</v>
      </c>
      <c r="D10" s="3">
        <f t="shared" si="3"/>
        <v>21.4</v>
      </c>
      <c r="E10" s="3">
        <f t="shared" si="3"/>
        <v>17</v>
      </c>
      <c r="F10" s="3">
        <f t="shared" si="3"/>
        <v>531.70000000000005</v>
      </c>
      <c r="G10" s="3">
        <f t="shared" si="3"/>
        <v>11.2</v>
      </c>
      <c r="H10" s="3">
        <f t="shared" si="3"/>
        <v>981.6</v>
      </c>
      <c r="I10" s="3">
        <f t="shared" si="3"/>
        <v>11435.6</v>
      </c>
      <c r="J10" s="3">
        <f t="shared" si="3"/>
        <v>439.3</v>
      </c>
      <c r="K10" s="3">
        <f t="shared" si="3"/>
        <v>15.6</v>
      </c>
      <c r="L10" s="3">
        <f t="shared" si="3"/>
        <v>13.9</v>
      </c>
      <c r="M10" s="3">
        <f t="shared" si="3"/>
        <v>19</v>
      </c>
      <c r="N10" s="11">
        <f>SUM(N11:N17)</f>
        <v>23160.800000000003</v>
      </c>
    </row>
    <row r="11" spans="1:14" ht="300" x14ac:dyDescent="0.25">
      <c r="A11" s="1" t="s">
        <v>26</v>
      </c>
      <c r="B11" s="6">
        <v>107.6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3">
        <f t="shared" si="2"/>
        <v>107.6</v>
      </c>
    </row>
    <row r="12" spans="1:14" ht="192" x14ac:dyDescent="0.25">
      <c r="A12" s="1" t="s">
        <v>27</v>
      </c>
      <c r="B12" s="2">
        <v>0</v>
      </c>
      <c r="C12" s="2">
        <v>24.4</v>
      </c>
      <c r="D12" s="2">
        <v>21.4</v>
      </c>
      <c r="E12" s="2">
        <v>17</v>
      </c>
      <c r="F12" s="2">
        <v>12.5</v>
      </c>
      <c r="G12" s="2">
        <v>11.2</v>
      </c>
      <c r="H12" s="2">
        <v>16.5</v>
      </c>
      <c r="I12" s="2">
        <v>16.2</v>
      </c>
      <c r="J12" s="2">
        <v>15.6</v>
      </c>
      <c r="K12" s="2">
        <v>15.6</v>
      </c>
      <c r="L12" s="2">
        <v>13.9</v>
      </c>
      <c r="M12" s="2">
        <v>19</v>
      </c>
      <c r="N12" s="2">
        <f>SUM(B12:M12)</f>
        <v>183.3</v>
      </c>
    </row>
    <row r="13" spans="1:14" ht="144" x14ac:dyDescent="0.25">
      <c r="A13" s="1" t="s">
        <v>25</v>
      </c>
      <c r="B13" s="2"/>
      <c r="C13" s="2"/>
      <c r="D13" s="2"/>
      <c r="E13" s="2"/>
      <c r="F13" s="2"/>
      <c r="G13" s="2"/>
      <c r="H13" s="2"/>
      <c r="I13" s="2">
        <v>1559.8</v>
      </c>
      <c r="J13" s="2"/>
      <c r="K13" s="2"/>
      <c r="L13" s="2"/>
      <c r="M13" s="2"/>
      <c r="N13" s="3">
        <f t="shared" si="2"/>
        <v>1559.8</v>
      </c>
    </row>
    <row r="14" spans="1:14" ht="168" x14ac:dyDescent="0.25">
      <c r="A14" s="1" t="s">
        <v>36</v>
      </c>
      <c r="B14" s="2">
        <v>1460.3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3">
        <f t="shared" si="2"/>
        <v>1460.3</v>
      </c>
    </row>
    <row r="15" spans="1:14" ht="120" x14ac:dyDescent="0.25">
      <c r="A15" s="1" t="s">
        <v>39</v>
      </c>
      <c r="B15" s="2">
        <v>6977.6</v>
      </c>
      <c r="C15" s="2"/>
      <c r="D15" s="2"/>
      <c r="E15" s="2"/>
      <c r="F15" s="2"/>
      <c r="G15" s="2"/>
      <c r="H15" s="2"/>
      <c r="I15" s="2">
        <v>6386.6</v>
      </c>
      <c r="J15" s="2">
        <v>423.7</v>
      </c>
      <c r="K15" s="2"/>
      <c r="L15" s="2"/>
      <c r="M15" s="2"/>
      <c r="N15" s="3">
        <f t="shared" si="2"/>
        <v>13787.900000000001</v>
      </c>
    </row>
    <row r="16" spans="1:14" ht="240" x14ac:dyDescent="0.25">
      <c r="A16" s="1" t="s">
        <v>35</v>
      </c>
      <c r="B16" s="2">
        <v>1004.6</v>
      </c>
      <c r="C16" s="2"/>
      <c r="D16" s="2"/>
      <c r="E16" s="2"/>
      <c r="F16" s="2">
        <v>519.20000000000005</v>
      </c>
      <c r="G16" s="2"/>
      <c r="H16" s="2">
        <v>965.1</v>
      </c>
      <c r="I16" s="2">
        <v>1373</v>
      </c>
      <c r="J16" s="2"/>
      <c r="K16" s="2"/>
      <c r="L16" s="2"/>
      <c r="M16" s="2"/>
      <c r="N16" s="3">
        <f t="shared" si="2"/>
        <v>3861.9</v>
      </c>
    </row>
    <row r="17" spans="1:14" ht="84" x14ac:dyDescent="0.25">
      <c r="A17" s="1" t="s">
        <v>32</v>
      </c>
      <c r="B17" s="2">
        <v>100</v>
      </c>
      <c r="C17" s="2"/>
      <c r="D17" s="2"/>
      <c r="E17" s="2"/>
      <c r="F17" s="2"/>
      <c r="G17" s="2"/>
      <c r="H17" s="2"/>
      <c r="I17" s="7">
        <v>2100</v>
      </c>
      <c r="J17" s="2"/>
      <c r="K17" s="2"/>
      <c r="L17" s="2"/>
      <c r="M17" s="2"/>
      <c r="N17" s="3">
        <f t="shared" si="2"/>
        <v>2200</v>
      </c>
    </row>
    <row r="18" spans="1:14" x14ac:dyDescent="0.25">
      <c r="A18" s="5" t="s">
        <v>17</v>
      </c>
      <c r="B18" s="3">
        <f>SUM(B19:B36)</f>
        <v>90458.1</v>
      </c>
      <c r="C18" s="3">
        <f t="shared" ref="C18:M18" si="4">SUM(C19:C36)</f>
        <v>63289.100000000006</v>
      </c>
      <c r="D18" s="3">
        <f t="shared" si="4"/>
        <v>44423.100000000006</v>
      </c>
      <c r="E18" s="3">
        <f t="shared" si="4"/>
        <v>64146.499999999993</v>
      </c>
      <c r="F18" s="3">
        <f t="shared" si="4"/>
        <v>35204.800000000003</v>
      </c>
      <c r="G18" s="3">
        <f t="shared" si="4"/>
        <v>20041.499999999996</v>
      </c>
      <c r="H18" s="3">
        <f t="shared" si="4"/>
        <v>18672.5</v>
      </c>
      <c r="I18" s="3">
        <f t="shared" si="4"/>
        <v>75690</v>
      </c>
      <c r="J18" s="3">
        <f t="shared" si="4"/>
        <v>27059.100000000002</v>
      </c>
      <c r="K18" s="3">
        <f t="shared" si="4"/>
        <v>68216.100000000006</v>
      </c>
      <c r="L18" s="3">
        <f t="shared" si="4"/>
        <v>13722.899999999998</v>
      </c>
      <c r="M18" s="3">
        <f t="shared" si="4"/>
        <v>33435.699999999997</v>
      </c>
      <c r="N18" s="3">
        <f>SUM(N19:N36)</f>
        <v>554359.4</v>
      </c>
    </row>
    <row r="19" spans="1:14" ht="60" x14ac:dyDescent="0.25">
      <c r="A19" s="1" t="s">
        <v>19</v>
      </c>
      <c r="B19" s="2">
        <v>75905.2</v>
      </c>
      <c r="C19" s="2">
        <v>27933.7</v>
      </c>
      <c r="D19" s="2">
        <v>27438.6</v>
      </c>
      <c r="E19" s="2">
        <v>22800.3</v>
      </c>
      <c r="F19" s="2">
        <v>26342.1</v>
      </c>
      <c r="G19" s="2">
        <v>15935.3</v>
      </c>
      <c r="H19" s="2">
        <v>14714.3</v>
      </c>
      <c r="I19" s="2">
        <v>58294.400000000001</v>
      </c>
      <c r="J19" s="2">
        <v>22274</v>
      </c>
      <c r="K19" s="2">
        <v>28679.9</v>
      </c>
      <c r="L19" s="2">
        <v>10880.4</v>
      </c>
      <c r="M19" s="2">
        <v>30620.7</v>
      </c>
      <c r="N19" s="3">
        <f t="shared" si="2"/>
        <v>361818.9</v>
      </c>
    </row>
    <row r="20" spans="1:14" ht="264" x14ac:dyDescent="0.25">
      <c r="A20" s="1" t="s">
        <v>28</v>
      </c>
      <c r="B20" s="2">
        <v>150</v>
      </c>
      <c r="C20" s="2"/>
      <c r="D20" s="2">
        <v>359.1</v>
      </c>
      <c r="E20" s="2">
        <v>100</v>
      </c>
      <c r="F20" s="2">
        <v>150</v>
      </c>
      <c r="G20" s="2">
        <v>150</v>
      </c>
      <c r="H20" s="2"/>
      <c r="I20" s="2">
        <v>50</v>
      </c>
      <c r="J20" s="2">
        <v>150</v>
      </c>
      <c r="K20" s="2"/>
      <c r="L20" s="2"/>
      <c r="M20" s="2">
        <v>123.6</v>
      </c>
      <c r="N20" s="3">
        <f t="shared" si="2"/>
        <v>1232.6999999999998</v>
      </c>
    </row>
    <row r="21" spans="1:14" ht="132" x14ac:dyDescent="0.25">
      <c r="A21" s="1" t="s">
        <v>40</v>
      </c>
      <c r="B21" s="2">
        <v>51.9</v>
      </c>
      <c r="C21" s="2">
        <v>38.9</v>
      </c>
      <c r="D21" s="2">
        <v>61</v>
      </c>
      <c r="E21" s="2">
        <v>77.2</v>
      </c>
      <c r="F21" s="2">
        <v>71.400000000000006</v>
      </c>
      <c r="G21" s="2">
        <v>64.8</v>
      </c>
      <c r="H21" s="2">
        <v>64.8</v>
      </c>
      <c r="I21" s="2">
        <v>242.5</v>
      </c>
      <c r="J21" s="2">
        <v>51.9</v>
      </c>
      <c r="K21" s="2">
        <v>25.9</v>
      </c>
      <c r="L21" s="2">
        <v>58.4</v>
      </c>
      <c r="M21" s="2">
        <v>64.8</v>
      </c>
      <c r="N21" s="3">
        <f t="shared" si="2"/>
        <v>873.49999999999989</v>
      </c>
    </row>
    <row r="22" spans="1:14" ht="60" x14ac:dyDescent="0.25">
      <c r="A22" s="1" t="s">
        <v>33</v>
      </c>
      <c r="B22" s="2"/>
      <c r="C22" s="2">
        <v>31132</v>
      </c>
      <c r="D22" s="2">
        <v>2005.4</v>
      </c>
      <c r="E22" s="2">
        <v>31852.2</v>
      </c>
      <c r="F22" s="2"/>
      <c r="G22" s="2">
        <v>1500</v>
      </c>
      <c r="H22" s="2"/>
      <c r="I22" s="2">
        <v>2291.4</v>
      </c>
      <c r="J22" s="2"/>
      <c r="K22" s="2">
        <v>27576.799999999999</v>
      </c>
      <c r="L22" s="2"/>
      <c r="M22" s="2"/>
      <c r="N22" s="3">
        <f t="shared" si="2"/>
        <v>96357.8</v>
      </c>
    </row>
    <row r="23" spans="1:14" ht="252" x14ac:dyDescent="0.25">
      <c r="A23" s="1" t="s">
        <v>29</v>
      </c>
      <c r="B23" s="2"/>
      <c r="C23" s="2"/>
      <c r="D23" s="2">
        <v>2222.3000000000002</v>
      </c>
      <c r="E23" s="2"/>
      <c r="F23" s="2"/>
      <c r="G23" s="2"/>
      <c r="H23" s="2"/>
      <c r="I23" s="2"/>
      <c r="J23" s="2"/>
      <c r="K23" s="2"/>
      <c r="L23" s="2"/>
      <c r="M23" s="2"/>
      <c r="N23" s="3">
        <f t="shared" si="2"/>
        <v>2222.3000000000002</v>
      </c>
    </row>
    <row r="24" spans="1:14" ht="264" hidden="1" x14ac:dyDescent="0.25">
      <c r="A24" s="1" t="s">
        <v>34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3">
        <f t="shared" si="2"/>
        <v>0</v>
      </c>
    </row>
    <row r="25" spans="1:14" ht="240" x14ac:dyDescent="0.25">
      <c r="A25" s="1" t="s">
        <v>35</v>
      </c>
      <c r="B25" s="2">
        <v>118</v>
      </c>
      <c r="C25" s="2"/>
      <c r="D25" s="2"/>
      <c r="E25" s="2"/>
      <c r="F25" s="2">
        <v>63.5</v>
      </c>
      <c r="G25" s="2"/>
      <c r="H25" s="2">
        <v>118.1</v>
      </c>
      <c r="I25" s="2">
        <v>168</v>
      </c>
      <c r="J25" s="2"/>
      <c r="K25" s="2"/>
      <c r="L25" s="2"/>
      <c r="M25" s="2"/>
      <c r="N25" s="3">
        <f t="shared" si="2"/>
        <v>467.6</v>
      </c>
    </row>
    <row r="26" spans="1:14" ht="120" x14ac:dyDescent="0.25">
      <c r="A26" s="1" t="s">
        <v>39</v>
      </c>
      <c r="B26" s="2">
        <v>819.3</v>
      </c>
      <c r="C26" s="2"/>
      <c r="D26" s="2"/>
      <c r="E26" s="2"/>
      <c r="F26" s="2"/>
      <c r="G26" s="2"/>
      <c r="H26" s="2"/>
      <c r="I26" s="2">
        <v>781.5</v>
      </c>
      <c r="J26" s="2">
        <v>51.8</v>
      </c>
      <c r="K26" s="2"/>
      <c r="L26" s="2"/>
      <c r="M26" s="2"/>
      <c r="N26" s="3">
        <f t="shared" si="2"/>
        <v>1652.6</v>
      </c>
    </row>
    <row r="27" spans="1:14" ht="132" x14ac:dyDescent="0.25">
      <c r="A27" s="5" t="s">
        <v>37</v>
      </c>
      <c r="B27" s="8">
        <v>2185.6</v>
      </c>
      <c r="C27" s="8"/>
      <c r="D27" s="8">
        <v>4259.7</v>
      </c>
      <c r="E27" s="8"/>
      <c r="F27" s="8">
        <v>1819.8</v>
      </c>
      <c r="G27" s="8"/>
      <c r="H27" s="8"/>
      <c r="I27" s="8">
        <v>3415.9</v>
      </c>
      <c r="J27" s="8"/>
      <c r="K27" s="8"/>
      <c r="L27" s="8"/>
      <c r="M27" s="8"/>
      <c r="N27" s="8">
        <f t="shared" si="2"/>
        <v>11680.999999999998</v>
      </c>
    </row>
    <row r="28" spans="1:14" ht="144" x14ac:dyDescent="0.25">
      <c r="A28" s="1" t="s">
        <v>25</v>
      </c>
      <c r="B28" s="6"/>
      <c r="C28" s="6"/>
      <c r="D28" s="6"/>
      <c r="E28" s="6"/>
      <c r="F28" s="6"/>
      <c r="G28" s="6"/>
      <c r="H28" s="6"/>
      <c r="I28" s="6">
        <v>638.5</v>
      </c>
      <c r="J28" s="6"/>
      <c r="K28" s="6"/>
      <c r="L28" s="6"/>
      <c r="M28" s="6"/>
      <c r="N28" s="8">
        <f t="shared" si="2"/>
        <v>638.5</v>
      </c>
    </row>
    <row r="29" spans="1:14" ht="156" x14ac:dyDescent="0.25">
      <c r="A29" s="1" t="s">
        <v>42</v>
      </c>
      <c r="B29" s="6">
        <v>616.29999999999995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8">
        <f t="shared" si="2"/>
        <v>616.29999999999995</v>
      </c>
    </row>
    <row r="30" spans="1:14" ht="120" x14ac:dyDescent="0.25">
      <c r="A30" s="1" t="s">
        <v>20</v>
      </c>
      <c r="B30" s="2">
        <v>10202.299999999999</v>
      </c>
      <c r="C30" s="2">
        <v>3827.3</v>
      </c>
      <c r="D30" s="2">
        <v>4779.3</v>
      </c>
      <c r="E30" s="2">
        <v>5785.7</v>
      </c>
      <c r="F30" s="2">
        <v>6191.1</v>
      </c>
      <c r="G30" s="2">
        <v>2050.6</v>
      </c>
      <c r="H30" s="2">
        <v>1463.6</v>
      </c>
      <c r="I30" s="2">
        <v>8398</v>
      </c>
      <c r="J30" s="2">
        <v>3964.5</v>
      </c>
      <c r="K30" s="2">
        <v>10668.8</v>
      </c>
      <c r="L30" s="2">
        <v>1686.8</v>
      </c>
      <c r="M30" s="2">
        <v>2059.6999999999998</v>
      </c>
      <c r="N30" s="3">
        <f t="shared" si="2"/>
        <v>61077.7</v>
      </c>
    </row>
    <row r="31" spans="1:14" ht="84" x14ac:dyDescent="0.25">
      <c r="A31" s="1" t="s">
        <v>41</v>
      </c>
      <c r="B31" s="2">
        <v>409.5</v>
      </c>
      <c r="C31" s="2">
        <v>180.2</v>
      </c>
      <c r="D31" s="2">
        <v>229.3</v>
      </c>
      <c r="E31" s="2">
        <v>196.5</v>
      </c>
      <c r="F31" s="2">
        <v>212.9</v>
      </c>
      <c r="G31" s="2">
        <v>163.80000000000001</v>
      </c>
      <c r="H31" s="2">
        <v>212.9</v>
      </c>
      <c r="I31" s="2">
        <v>344</v>
      </c>
      <c r="J31" s="2">
        <v>212.9</v>
      </c>
      <c r="K31" s="2">
        <v>212.9</v>
      </c>
      <c r="L31" s="2">
        <v>82</v>
      </c>
      <c r="M31" s="2">
        <v>212.9</v>
      </c>
      <c r="N31" s="3">
        <f t="shared" si="2"/>
        <v>2669.8</v>
      </c>
    </row>
    <row r="32" spans="1:14" ht="72" x14ac:dyDescent="0.25">
      <c r="A32" s="1" t="s">
        <v>38</v>
      </c>
      <c r="B32" s="2"/>
      <c r="C32" s="2"/>
      <c r="D32" s="2"/>
      <c r="E32" s="2"/>
      <c r="F32" s="2"/>
      <c r="G32" s="2"/>
      <c r="H32" s="2">
        <v>1423</v>
      </c>
      <c r="I32" s="2"/>
      <c r="J32" s="2"/>
      <c r="K32" s="2"/>
      <c r="L32" s="2"/>
      <c r="M32" s="2"/>
      <c r="N32" s="3">
        <f t="shared" si="2"/>
        <v>1423</v>
      </c>
    </row>
    <row r="33" spans="1:14" ht="108" x14ac:dyDescent="0.25">
      <c r="A33" s="1" t="s">
        <v>43</v>
      </c>
      <c r="B33" s="2"/>
      <c r="C33" s="2"/>
      <c r="D33" s="2"/>
      <c r="E33" s="2"/>
      <c r="F33" s="2"/>
      <c r="G33" s="2"/>
      <c r="H33" s="2"/>
      <c r="I33" s="2">
        <v>367.9</v>
      </c>
      <c r="J33" s="2"/>
      <c r="K33" s="2"/>
      <c r="L33" s="2"/>
      <c r="M33" s="2"/>
      <c r="N33" s="3">
        <f t="shared" si="2"/>
        <v>367.9</v>
      </c>
    </row>
    <row r="34" spans="1:14" ht="72" x14ac:dyDescent="0.25">
      <c r="A34" s="1" t="s">
        <v>45</v>
      </c>
      <c r="B34" s="2"/>
      <c r="C34" s="2"/>
      <c r="D34" s="2"/>
      <c r="E34" s="2"/>
      <c r="F34" s="2"/>
      <c r="G34" s="2"/>
      <c r="H34" s="2">
        <v>174.8</v>
      </c>
      <c r="I34" s="2"/>
      <c r="J34" s="2"/>
      <c r="K34" s="2"/>
      <c r="L34" s="2"/>
      <c r="M34" s="2"/>
      <c r="N34" s="3">
        <f t="shared" si="2"/>
        <v>174.8</v>
      </c>
    </row>
    <row r="35" spans="1:14" ht="84" x14ac:dyDescent="0.25">
      <c r="A35" s="1" t="s">
        <v>44</v>
      </c>
      <c r="B35" s="2"/>
      <c r="C35" s="2"/>
      <c r="D35" s="2"/>
      <c r="E35" s="2"/>
      <c r="F35" s="2"/>
      <c r="G35" s="2"/>
      <c r="H35" s="2">
        <v>324</v>
      </c>
      <c r="I35" s="2"/>
      <c r="J35" s="2"/>
      <c r="K35" s="2"/>
      <c r="L35" s="2">
        <v>699.5</v>
      </c>
      <c r="M35" s="2"/>
      <c r="N35" s="3">
        <f t="shared" si="2"/>
        <v>1023.5</v>
      </c>
    </row>
    <row r="36" spans="1:14" ht="144" x14ac:dyDescent="0.25">
      <c r="A36" s="5" t="s">
        <v>18</v>
      </c>
      <c r="B36" s="3">
        <f>B37+B38</f>
        <v>0</v>
      </c>
      <c r="C36" s="3">
        <f t="shared" ref="C36:N36" si="5">C37+C38</f>
        <v>177</v>
      </c>
      <c r="D36" s="3">
        <f t="shared" si="5"/>
        <v>3068.4</v>
      </c>
      <c r="E36" s="3">
        <f t="shared" si="5"/>
        <v>3334.6</v>
      </c>
      <c r="F36" s="3">
        <f t="shared" si="5"/>
        <v>354</v>
      </c>
      <c r="G36" s="3">
        <f t="shared" si="5"/>
        <v>177</v>
      </c>
      <c r="H36" s="3">
        <f t="shared" si="5"/>
        <v>177</v>
      </c>
      <c r="I36" s="3">
        <f t="shared" si="5"/>
        <v>697.9</v>
      </c>
      <c r="J36" s="3">
        <f t="shared" si="5"/>
        <v>354</v>
      </c>
      <c r="K36" s="3">
        <f t="shared" si="5"/>
        <v>1051.8</v>
      </c>
      <c r="L36" s="3">
        <f t="shared" si="5"/>
        <v>315.8</v>
      </c>
      <c r="M36" s="3">
        <f t="shared" si="5"/>
        <v>354</v>
      </c>
      <c r="N36" s="3">
        <f t="shared" si="5"/>
        <v>10061.5</v>
      </c>
    </row>
    <row r="37" spans="1:14" ht="120" x14ac:dyDescent="0.25">
      <c r="A37" s="5" t="s">
        <v>30</v>
      </c>
      <c r="B37" s="3"/>
      <c r="C37" s="3">
        <v>177</v>
      </c>
      <c r="D37" s="3">
        <v>177</v>
      </c>
      <c r="E37" s="3">
        <v>354</v>
      </c>
      <c r="F37" s="3">
        <v>354</v>
      </c>
      <c r="G37" s="3">
        <v>177</v>
      </c>
      <c r="H37" s="3">
        <v>177</v>
      </c>
      <c r="I37" s="3">
        <v>697.9</v>
      </c>
      <c r="J37" s="3">
        <v>354</v>
      </c>
      <c r="K37" s="3">
        <v>531</v>
      </c>
      <c r="L37" s="3">
        <v>315.8</v>
      </c>
      <c r="M37" s="3">
        <v>354</v>
      </c>
      <c r="N37" s="3">
        <f>B37+C37+D37+E37+F37+G37+H37+I37+J37+K37+L37+M37</f>
        <v>3668.7000000000003</v>
      </c>
    </row>
    <row r="38" spans="1:14" ht="144" x14ac:dyDescent="0.25">
      <c r="A38" s="5" t="s">
        <v>31</v>
      </c>
      <c r="B38" s="3"/>
      <c r="C38" s="3"/>
      <c r="D38" s="3">
        <v>2891.4</v>
      </c>
      <c r="E38" s="3">
        <v>2980.6</v>
      </c>
      <c r="F38" s="3"/>
      <c r="G38" s="3"/>
      <c r="H38" s="3"/>
      <c r="I38" s="3"/>
      <c r="J38" s="3"/>
      <c r="K38" s="3">
        <v>520.79999999999995</v>
      </c>
      <c r="L38" s="3"/>
      <c r="M38" s="3"/>
      <c r="N38" s="3">
        <f t="shared" si="2"/>
        <v>6392.8</v>
      </c>
    </row>
    <row r="39" spans="1:14" x14ac:dyDescent="0.25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1:14" ht="18.75" x14ac:dyDescent="0.3">
      <c r="A40" s="14" t="s">
        <v>46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</row>
    <row r="41" spans="1:14" ht="18.75" x14ac:dyDescent="0.3">
      <c r="A41" s="14" t="s">
        <v>47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 t="s">
        <v>48</v>
      </c>
      <c r="M41" s="14"/>
    </row>
  </sheetData>
  <mergeCells count="2">
    <mergeCell ref="A1:N1"/>
    <mergeCell ref="A2:N2"/>
  </mergeCells>
  <pageMargins left="0.70866141732283472" right="0.70866141732283472" top="0.74803149606299213" bottom="0.74803149606299213" header="0.31496062992125984" footer="0.31496062992125984"/>
  <pageSetup paperSize="9" scale="72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Булова Е.И.</dc:creator>
  <cp:lastModifiedBy>Мясников А.Ю.</cp:lastModifiedBy>
  <cp:lastPrinted>2025-04-09T06:30:24Z</cp:lastPrinted>
  <dcterms:created xsi:type="dcterms:W3CDTF">2021-10-18T04:10:53Z</dcterms:created>
  <dcterms:modified xsi:type="dcterms:W3CDTF">2025-04-09T06:31:33Z</dcterms:modified>
</cp:coreProperties>
</file>