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 000 от 00.05.2025 ( отчет об исполнении бюджета)\Дополнительный материал\"/>
    </mc:Choice>
  </mc:AlternateContent>
  <xr:revisionPtr revIDLastSave="0" documentId="13_ncr:1_{AEB953D2-85AC-4C86-A4E9-F94A8CB083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01.01.2025" sheetId="3" r:id="rId1"/>
  </sheets>
  <calcPr calcId="191029"/>
</workbook>
</file>

<file path=xl/calcChain.xml><?xml version="1.0" encoding="utf-8"?>
<calcChain xmlns="http://schemas.openxmlformats.org/spreadsheetml/2006/main">
  <c r="F5" i="3" l="1"/>
  <c r="D5" i="3"/>
  <c r="E5" i="3"/>
  <c r="H18" i="3"/>
  <c r="H17" i="3"/>
  <c r="E19" i="3"/>
  <c r="H5" i="3" l="1"/>
  <c r="H15" i="3"/>
  <c r="H14" i="3"/>
  <c r="H6" i="3" l="1"/>
  <c r="H7" i="3"/>
  <c r="H8" i="3"/>
  <c r="H9" i="3"/>
  <c r="H10" i="3"/>
  <c r="H11" i="3"/>
  <c r="H12" i="3"/>
  <c r="H13" i="3"/>
  <c r="F19" i="3"/>
  <c r="G17" i="3"/>
  <c r="H16" i="3"/>
  <c r="G16" i="3"/>
  <c r="G15" i="3"/>
  <c r="G14" i="3"/>
  <c r="G13" i="3"/>
  <c r="G12" i="3"/>
  <c r="G11" i="3"/>
  <c r="G8" i="3"/>
  <c r="G9" i="3"/>
  <c r="G6" i="3"/>
  <c r="G10" i="3"/>
  <c r="H19" i="3" l="1"/>
  <c r="G7" i="3"/>
  <c r="G5" i="3" l="1"/>
  <c r="D19" i="3"/>
  <c r="G19" i="3" s="1"/>
</calcChain>
</file>

<file path=xl/sharedStrings.xml><?xml version="1.0" encoding="utf-8"?>
<sst xmlns="http://schemas.openxmlformats.org/spreadsheetml/2006/main" count="52" uniqueCount="45">
  <si>
    <t>Содержание автомобильной дороги «Подъезд к п. Выкатной»</t>
  </si>
  <si>
    <t>Содержание автомобильной дороги «Подъезд к д. Ярки»</t>
  </si>
  <si>
    <t>Уточненный план на год</t>
  </si>
  <si>
    <t>Мероприятие</t>
  </si>
  <si>
    <t>Всего</t>
  </si>
  <si>
    <t>1.1</t>
  </si>
  <si>
    <t>1.2</t>
  </si>
  <si>
    <t>1.3</t>
  </si>
  <si>
    <t>Департамент строительства, архитектуры и ЖКХ АХМР</t>
  </si>
  <si>
    <t>Исполнитель</t>
  </si>
  <si>
    <t>№</t>
  </si>
  <si>
    <t>Фактическое поступление средств дорожного фонда</t>
  </si>
  <si>
    <t>Исполнение ДФ</t>
  </si>
  <si>
    <t>% исполнения (от плана)</t>
  </si>
  <si>
    <t>Остаток средств</t>
  </si>
  <si>
    <t>Содержание автомобильной дороги «Подъезд до с.Реполово»</t>
  </si>
  <si>
    <t>МУ АСП Сибирский</t>
  </si>
  <si>
    <t>МУ АСП Выкатной</t>
  </si>
  <si>
    <t>МУ АСП Шапша</t>
  </si>
  <si>
    <t>Исполняющая обязанности председателя</t>
  </si>
  <si>
    <t>1.4</t>
  </si>
  <si>
    <t>1.5</t>
  </si>
  <si>
    <t>1.6</t>
  </si>
  <si>
    <t>Строительство автомобильной дороги до д. Белогорье - п. Луговской - с.Троица от автомобильной дороги регионального значения "г.Ханты-Мансийск-пгт. Талинка" (71-100 ОП РЗ 71-100К-04) с подъездами к д.Белогорье и п.Луговской"</t>
  </si>
  <si>
    <t>Мунициппальная программа "Комплексное развитие транспортной системы на территории Ханты-Мансийского района"</t>
  </si>
  <si>
    <t>комитета по финансам</t>
  </si>
  <si>
    <t>Информация об использовании бюджетных ассигнований дорожного фонда Ханты-Мансийского района за 2024 год</t>
  </si>
  <si>
    <t>Субсидии на приведение автомобильных дорог местного значения в нормативное состояние Ремонт автомобильных дорог местного значения сельского поселения Луговской  (Средства дорожного фонда Ханты-Мансийского автономного округа – Югры)</t>
  </si>
  <si>
    <t>Субсидии на приведение автомобильных дорог местного значения в нормативное состояние Ремонт автомобильных дорог местного значения сельского поселения Шапша (Средства дорожного фонда Ханты-Мансийского автономного округа – Югры)</t>
  </si>
  <si>
    <t>Ремонт автомобильных дорог местного значения сельского поселения Луговской</t>
  </si>
  <si>
    <t>Ремонт автомобильных дорог местного значения сельского поселения Шапша</t>
  </si>
  <si>
    <t>Выполнение работ по капитальному ремонту участка автомобильной дороги микрорайона новой застройки ул. Молодежная - ул. Набережная с. Селиярово Ханты-Мансийского района (6-7 этапы)</t>
  </si>
  <si>
    <t>Ремонт внутрипоселковой дороги по ул. Надежд п. Выкатной Ханты-Мансийского района</t>
  </si>
  <si>
    <t>Ремонт дорог в п. Выкатной</t>
  </si>
  <si>
    <t>Ремонт дорог в с.п. Сибирский</t>
  </si>
  <si>
    <t>МУ АСП Селиярово</t>
  </si>
  <si>
    <t>Нераспределенные средства</t>
  </si>
  <si>
    <t>1.7</t>
  </si>
  <si>
    <t>1.8</t>
  </si>
  <si>
    <t>1.9</t>
  </si>
  <si>
    <t>1.10</t>
  </si>
  <si>
    <t>1.11</t>
  </si>
  <si>
    <t>1.12</t>
  </si>
  <si>
    <t>1.13</t>
  </si>
  <si>
    <t>С.П.Пагилева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</si>
</sst>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\-#,##0.00;0.00"/>
    <numFmt numFmtId="165" formatCode="000\.00\.000\.0"/>
    <numFmt numFmtId="166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6">
    <xf numFmtId="0" fontId="0" fillId="0" borderId="0" xfId="0"/>
    <xf numFmtId="0" fontId="2" fillId="0" borderId="0" xfId="1" applyFont="1"/>
    <xf numFmtId="0" fontId="2" fillId="0" borderId="0" xfId="1" applyFont="1" applyAlignment="1" applyProtection="1">
      <alignment horizontal="centerContinuous"/>
      <protection hidden="1"/>
    </xf>
    <xf numFmtId="0" fontId="2" fillId="0" borderId="0" xfId="1" applyFont="1" applyProtection="1"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2" borderId="1" xfId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left" vertical="center" wrapText="1"/>
      <protection hidden="1"/>
    </xf>
    <xf numFmtId="166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0" fontId="5" fillId="0" borderId="1" xfId="1" applyNumberFormat="1" applyFont="1" applyBorder="1" applyAlignment="1" applyProtection="1">
      <alignment horizontal="center" vertical="center" wrapText="1"/>
      <protection hidden="1"/>
    </xf>
    <xf numFmtId="0" fontId="5" fillId="2" borderId="1" xfId="1" applyFont="1" applyFill="1" applyBorder="1" applyAlignment="1" applyProtection="1">
      <alignment wrapText="1"/>
      <protection hidden="1"/>
    </xf>
    <xf numFmtId="164" fontId="5" fillId="0" borderId="1" xfId="1" applyNumberFormat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>
      <alignment horizontal="left"/>
    </xf>
    <xf numFmtId="0" fontId="5" fillId="0" borderId="1" xfId="1" applyFont="1" applyBorder="1"/>
    <xf numFmtId="164" fontId="5" fillId="0" borderId="1" xfId="1" applyNumberFormat="1" applyFont="1" applyBorder="1"/>
    <xf numFmtId="0" fontId="5" fillId="2" borderId="1" xfId="1" applyFont="1" applyFill="1" applyBorder="1" applyAlignment="1" applyProtection="1">
      <alignment horizontal="left" vertical="center" wrapText="1"/>
      <protection hidden="1"/>
    </xf>
    <xf numFmtId="49" fontId="5" fillId="0" borderId="1" xfId="1" applyNumberFormat="1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165" fontId="5" fillId="0" borderId="1" xfId="14" applyNumberFormat="1" applyFont="1" applyBorder="1" applyAlignment="1" applyProtection="1">
      <alignment vertical="center" wrapText="1"/>
      <protection hidden="1"/>
    </xf>
    <xf numFmtId="165" fontId="5" fillId="0" borderId="1" xfId="15" applyNumberFormat="1" applyFont="1" applyBorder="1" applyAlignment="1" applyProtection="1">
      <alignment vertical="center" wrapText="1"/>
      <protection hidden="1"/>
    </xf>
    <xf numFmtId="0" fontId="5" fillId="0" borderId="0" xfId="1" applyFont="1" applyAlignment="1">
      <alignment horizontal="center"/>
    </xf>
    <xf numFmtId="0" fontId="6" fillId="0" borderId="0" xfId="1" applyFont="1" applyAlignment="1" applyProtection="1">
      <alignment horizontal="center"/>
      <protection hidden="1"/>
    </xf>
    <xf numFmtId="0" fontId="5" fillId="2" borderId="3" xfId="1" applyFont="1" applyFill="1" applyBorder="1" applyAlignment="1" applyProtection="1">
      <alignment horizontal="left" vertical="center" wrapText="1"/>
      <protection hidden="1"/>
    </xf>
    <xf numFmtId="0" fontId="5" fillId="2" borderId="2" xfId="1" applyFont="1" applyFill="1" applyBorder="1" applyAlignment="1" applyProtection="1">
      <alignment horizontal="left" vertical="center" wrapText="1"/>
      <protection hidden="1"/>
    </xf>
  </cellXfs>
  <cellStyles count="18">
    <cellStyle name="Обычный" xfId="0" builtinId="0"/>
    <cellStyle name="Обычный 2" xfId="1" xr:uid="{00000000-0005-0000-0000-000001000000}"/>
    <cellStyle name="Обычный 2 10" xfId="8" xr:uid="{00000000-0005-0000-0000-000002000000}"/>
    <cellStyle name="Обычный 2 11" xfId="5" xr:uid="{00000000-0005-0000-0000-000003000000}"/>
    <cellStyle name="Обычный 2 12" xfId="10" xr:uid="{00000000-0005-0000-0000-000004000000}"/>
    <cellStyle name="Обычный 2 13" xfId="9" xr:uid="{00000000-0005-0000-0000-000005000000}"/>
    <cellStyle name="Обычный 2 14" xfId="6" xr:uid="{00000000-0005-0000-0000-000006000000}"/>
    <cellStyle name="Обычный 2 15" xfId="14" xr:uid="{00000000-0005-0000-0000-000007000000}"/>
    <cellStyle name="Обычный 2 16" xfId="15" xr:uid="{00000000-0005-0000-0000-000008000000}"/>
    <cellStyle name="Обычный 2 17" xfId="16" xr:uid="{00000000-0005-0000-0000-000009000000}"/>
    <cellStyle name="Обычный 2 18" xfId="17" xr:uid="{00000000-0005-0000-0000-00000A000000}"/>
    <cellStyle name="Обычный 2 2" xfId="2" xr:uid="{00000000-0005-0000-0000-00000B000000}"/>
    <cellStyle name="Обычный 2 3" xfId="3" xr:uid="{00000000-0005-0000-0000-00000C000000}"/>
    <cellStyle name="Обычный 2 5" xfId="4" xr:uid="{00000000-0005-0000-0000-00000D000000}"/>
    <cellStyle name="Обычный 2 6" xfId="12" xr:uid="{00000000-0005-0000-0000-00000E000000}"/>
    <cellStyle name="Обычный 2 7" xfId="7" xr:uid="{00000000-0005-0000-0000-00000F000000}"/>
    <cellStyle name="Обычный 2 8" xfId="13" xr:uid="{00000000-0005-0000-0000-000010000000}"/>
    <cellStyle name="Обычный 2 9" xfId="11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zoomScaleNormal="100" workbookViewId="0">
      <pane xSplit="3" ySplit="4" topLeftCell="D13" activePane="bottomRight" state="frozen"/>
      <selection pane="topRight" activeCell="D1" sqref="D1"/>
      <selection pane="bottomLeft" activeCell="A5" sqref="A5"/>
      <selection pane="bottomRight" activeCell="E21" sqref="E21"/>
    </sheetView>
  </sheetViews>
  <sheetFormatPr defaultRowHeight="12.75" x14ac:dyDescent="0.2"/>
  <cols>
    <col min="1" max="1" width="7" style="1" customWidth="1"/>
    <col min="2" max="2" width="34.85546875" style="1" customWidth="1"/>
    <col min="3" max="3" width="28.5703125" style="1" customWidth="1"/>
    <col min="4" max="5" width="16" style="1" bestFit="1" customWidth="1"/>
    <col min="6" max="6" width="17.28515625" style="1" bestFit="1" customWidth="1"/>
    <col min="7" max="7" width="14" style="1" customWidth="1"/>
    <col min="8" max="8" width="14.85546875" style="1" bestFit="1" customWidth="1"/>
    <col min="9" max="209" width="9.140625" style="1" customWidth="1"/>
    <col min="210" max="16384" width="9.140625" style="1"/>
  </cols>
  <sheetData>
    <row r="1" spans="1:8" x14ac:dyDescent="0.2">
      <c r="A1" s="2"/>
      <c r="B1" s="2"/>
      <c r="C1" s="2"/>
      <c r="D1" s="3"/>
      <c r="E1" s="3"/>
      <c r="F1" s="3"/>
      <c r="G1" s="3"/>
      <c r="H1" s="3"/>
    </row>
    <row r="2" spans="1:8" ht="15.75" x14ac:dyDescent="0.25">
      <c r="A2" s="23" t="s">
        <v>26</v>
      </c>
      <c r="B2" s="23"/>
      <c r="C2" s="23"/>
      <c r="D2" s="23"/>
      <c r="E2" s="23"/>
      <c r="F2" s="23"/>
      <c r="G2" s="23"/>
      <c r="H2" s="23"/>
    </row>
    <row r="3" spans="1:8" x14ac:dyDescent="0.2">
      <c r="A3" s="3"/>
      <c r="B3" s="3"/>
      <c r="C3" s="3"/>
      <c r="D3" s="3"/>
      <c r="E3" s="3"/>
      <c r="F3" s="3"/>
      <c r="G3" s="3"/>
      <c r="H3" s="3"/>
    </row>
    <row r="4" spans="1:8" ht="78.75" x14ac:dyDescent="0.2">
      <c r="A4" s="4" t="s">
        <v>10</v>
      </c>
      <c r="B4" s="5" t="s">
        <v>3</v>
      </c>
      <c r="C4" s="4" t="s">
        <v>9</v>
      </c>
      <c r="D4" s="5" t="s">
        <v>2</v>
      </c>
      <c r="E4" s="4" t="s">
        <v>11</v>
      </c>
      <c r="F4" s="4" t="s">
        <v>12</v>
      </c>
      <c r="G4" s="4" t="s">
        <v>13</v>
      </c>
      <c r="H4" s="4" t="s">
        <v>14</v>
      </c>
    </row>
    <row r="5" spans="1:8" ht="54" customHeight="1" x14ac:dyDescent="0.2">
      <c r="A5" s="6">
        <v>1</v>
      </c>
      <c r="B5" s="24" t="s">
        <v>24</v>
      </c>
      <c r="C5" s="25"/>
      <c r="D5" s="7">
        <f>+D6+D7+D8+D9+D10+D11+D12+D13+D14+D15+D16+D17+D18</f>
        <v>157821099.95999998</v>
      </c>
      <c r="E5" s="7">
        <f>+E6+E7+E8+E9+E10+E11+E12+E13+E14+E15+E16+E17+E18</f>
        <v>157666742.96000001</v>
      </c>
      <c r="F5" s="7">
        <f>+F6+F7+F8+F9+F10+F11+F12+F13+F14+F15+F16+F17+F18</f>
        <v>146086519.11999997</v>
      </c>
      <c r="G5" s="8">
        <f>F5/D5</f>
        <v>0.92564631191282942</v>
      </c>
      <c r="H5" s="7">
        <f>E5-F5</f>
        <v>11580223.840000033</v>
      </c>
    </row>
    <row r="6" spans="1:8" ht="141.75" x14ac:dyDescent="0.2">
      <c r="A6" s="15" t="s">
        <v>5</v>
      </c>
      <c r="B6" s="14" t="s">
        <v>27</v>
      </c>
      <c r="C6" s="14" t="s">
        <v>8</v>
      </c>
      <c r="D6" s="7">
        <v>13555101.439999999</v>
      </c>
      <c r="E6" s="7">
        <v>13232430.51</v>
      </c>
      <c r="F6" s="7">
        <v>13232430.51</v>
      </c>
      <c r="G6" s="8">
        <f>F6/D6</f>
        <v>0.97619560934838712</v>
      </c>
      <c r="H6" s="7">
        <f t="shared" ref="H6:H13" si="0">E6-F6</f>
        <v>0</v>
      </c>
    </row>
    <row r="7" spans="1:8" ht="141.75" x14ac:dyDescent="0.2">
      <c r="A7" s="15" t="s">
        <v>6</v>
      </c>
      <c r="B7" s="14" t="s">
        <v>28</v>
      </c>
      <c r="C7" s="14" t="s">
        <v>8</v>
      </c>
      <c r="D7" s="7">
        <v>25353798.559999999</v>
      </c>
      <c r="E7" s="7">
        <v>25353780.440000001</v>
      </c>
      <c r="F7" s="7">
        <v>25353780.440000001</v>
      </c>
      <c r="G7" s="8">
        <f t="shared" ref="G7" si="1">F7/D7</f>
        <v>0.99999928531419247</v>
      </c>
      <c r="H7" s="7">
        <f t="shared" si="0"/>
        <v>0</v>
      </c>
    </row>
    <row r="8" spans="1:8" ht="54" customHeight="1" x14ac:dyDescent="0.2">
      <c r="A8" s="15" t="s">
        <v>7</v>
      </c>
      <c r="B8" s="14" t="s">
        <v>29</v>
      </c>
      <c r="C8" s="14" t="s">
        <v>8</v>
      </c>
      <c r="D8" s="7">
        <v>46399410</v>
      </c>
      <c r="E8" s="7">
        <v>46399410</v>
      </c>
      <c r="F8" s="7">
        <v>42806706.859999999</v>
      </c>
      <c r="G8" s="8">
        <f t="shared" ref="G8:G9" si="2">F8/D8</f>
        <v>0.92257006845561185</v>
      </c>
      <c r="H8" s="7">
        <f t="shared" si="0"/>
        <v>3592703.1400000006</v>
      </c>
    </row>
    <row r="9" spans="1:8" ht="54" customHeight="1" x14ac:dyDescent="0.2">
      <c r="A9" s="15" t="s">
        <v>20</v>
      </c>
      <c r="B9" s="14" t="s">
        <v>30</v>
      </c>
      <c r="C9" s="14" t="s">
        <v>8</v>
      </c>
      <c r="D9" s="7">
        <v>29373238.800000001</v>
      </c>
      <c r="E9" s="7">
        <v>29373238.800000001</v>
      </c>
      <c r="F9" s="7">
        <v>29373238.800000001</v>
      </c>
      <c r="G9" s="8">
        <f t="shared" si="2"/>
        <v>1</v>
      </c>
      <c r="H9" s="7">
        <f t="shared" si="0"/>
        <v>0</v>
      </c>
    </row>
    <row r="10" spans="1:8" ht="126" x14ac:dyDescent="0.2">
      <c r="A10" s="15" t="s">
        <v>21</v>
      </c>
      <c r="B10" s="14" t="s">
        <v>23</v>
      </c>
      <c r="C10" s="14" t="s">
        <v>8</v>
      </c>
      <c r="D10" s="7">
        <v>1746727.19</v>
      </c>
      <c r="E10" s="7">
        <v>1746727.19</v>
      </c>
      <c r="F10" s="7">
        <v>1746727.19</v>
      </c>
      <c r="G10" s="8">
        <f t="shared" ref="G10:G13" si="3">F10/D10</f>
        <v>1</v>
      </c>
      <c r="H10" s="7">
        <f t="shared" si="0"/>
        <v>0</v>
      </c>
    </row>
    <row r="11" spans="1:8" ht="31.5" x14ac:dyDescent="0.25">
      <c r="A11" s="15" t="s">
        <v>22</v>
      </c>
      <c r="B11" s="9" t="s">
        <v>1</v>
      </c>
      <c r="C11" s="20" t="s">
        <v>18</v>
      </c>
      <c r="D11" s="10">
        <v>2891404.55</v>
      </c>
      <c r="E11" s="10">
        <v>2891404.55</v>
      </c>
      <c r="F11" s="10">
        <v>2891404.55</v>
      </c>
      <c r="G11" s="8">
        <f t="shared" si="3"/>
        <v>1</v>
      </c>
      <c r="H11" s="7">
        <f t="shared" si="0"/>
        <v>0</v>
      </c>
    </row>
    <row r="12" spans="1:8" ht="31.5" x14ac:dyDescent="0.25">
      <c r="A12" s="15" t="s">
        <v>37</v>
      </c>
      <c r="B12" s="9" t="s">
        <v>0</v>
      </c>
      <c r="C12" s="21" t="s">
        <v>17</v>
      </c>
      <c r="D12" s="10">
        <v>2980573.99</v>
      </c>
      <c r="E12" s="10">
        <v>2980573.99</v>
      </c>
      <c r="F12" s="10">
        <v>2980573.99</v>
      </c>
      <c r="G12" s="8">
        <f t="shared" si="3"/>
        <v>1</v>
      </c>
      <c r="H12" s="7">
        <f t="shared" si="0"/>
        <v>0</v>
      </c>
    </row>
    <row r="13" spans="1:8" ht="31.5" x14ac:dyDescent="0.25">
      <c r="A13" s="15" t="s">
        <v>38</v>
      </c>
      <c r="B13" s="9" t="s">
        <v>15</v>
      </c>
      <c r="C13" s="21" t="s">
        <v>16</v>
      </c>
      <c r="D13" s="10">
        <v>520845.43</v>
      </c>
      <c r="E13" s="10">
        <v>520845.43</v>
      </c>
      <c r="F13" s="10">
        <v>520845.43</v>
      </c>
      <c r="G13" s="8">
        <f t="shared" si="3"/>
        <v>1</v>
      </c>
      <c r="H13" s="7">
        <f t="shared" si="0"/>
        <v>0</v>
      </c>
    </row>
    <row r="14" spans="1:8" ht="110.25" x14ac:dyDescent="0.2">
      <c r="A14" s="15" t="s">
        <v>39</v>
      </c>
      <c r="B14" s="14" t="s">
        <v>31</v>
      </c>
      <c r="C14" s="21" t="s">
        <v>35</v>
      </c>
      <c r="D14" s="7">
        <v>20000000</v>
      </c>
      <c r="E14" s="7">
        <v>20000000</v>
      </c>
      <c r="F14" s="7">
        <v>16132019.119999999</v>
      </c>
      <c r="G14" s="8">
        <f t="shared" ref="G14:G17" si="4">F14/D14</f>
        <v>0.80660095599999992</v>
      </c>
      <c r="H14" s="7">
        <f>E14-F14</f>
        <v>3867980.8800000008</v>
      </c>
    </row>
    <row r="15" spans="1:8" ht="63" x14ac:dyDescent="0.25">
      <c r="A15" s="15" t="s">
        <v>40</v>
      </c>
      <c r="B15" s="9" t="s">
        <v>32</v>
      </c>
      <c r="C15" s="21" t="s">
        <v>17</v>
      </c>
      <c r="D15" s="10">
        <v>5000000</v>
      </c>
      <c r="E15" s="10">
        <v>5000000</v>
      </c>
      <c r="F15" s="10">
        <v>1048792.23</v>
      </c>
      <c r="G15" s="8">
        <f t="shared" si="4"/>
        <v>0.20975844599999999</v>
      </c>
      <c r="H15" s="7">
        <f>E15-F15</f>
        <v>3951207.77</v>
      </c>
    </row>
    <row r="16" spans="1:8" ht="15.75" x14ac:dyDescent="0.25">
      <c r="A16" s="15" t="s">
        <v>41</v>
      </c>
      <c r="B16" s="9" t="s">
        <v>33</v>
      </c>
      <c r="C16" s="21" t="s">
        <v>17</v>
      </c>
      <c r="D16" s="10">
        <v>5000000</v>
      </c>
      <c r="E16" s="10">
        <v>5000000</v>
      </c>
      <c r="F16" s="10">
        <v>5000000</v>
      </c>
      <c r="G16" s="8">
        <f t="shared" si="4"/>
        <v>1</v>
      </c>
      <c r="H16" s="7">
        <f t="shared" ref="H16" si="5">E16-F16</f>
        <v>0</v>
      </c>
    </row>
    <row r="17" spans="1:8" ht="15.75" x14ac:dyDescent="0.25">
      <c r="A17" s="15" t="s">
        <v>42</v>
      </c>
      <c r="B17" s="9" t="s">
        <v>34</v>
      </c>
      <c r="C17" s="21" t="s">
        <v>16</v>
      </c>
      <c r="D17" s="10">
        <v>5000000</v>
      </c>
      <c r="E17" s="10">
        <v>5000000</v>
      </c>
      <c r="F17" s="10">
        <v>5000000</v>
      </c>
      <c r="G17" s="8">
        <f t="shared" si="4"/>
        <v>1</v>
      </c>
      <c r="H17" s="7">
        <f>E17-F17</f>
        <v>0</v>
      </c>
    </row>
    <row r="18" spans="1:8" ht="15.75" x14ac:dyDescent="0.25">
      <c r="A18" s="15" t="s">
        <v>43</v>
      </c>
      <c r="B18" s="9" t="s">
        <v>36</v>
      </c>
      <c r="C18" s="21"/>
      <c r="D18" s="10"/>
      <c r="E18" s="10">
        <v>168332.05</v>
      </c>
      <c r="F18" s="10"/>
      <c r="G18" s="8"/>
      <c r="H18" s="7">
        <f>E18-F18</f>
        <v>168332.05</v>
      </c>
    </row>
    <row r="19" spans="1:8" ht="15.75" x14ac:dyDescent="0.25">
      <c r="A19" s="11"/>
      <c r="B19" s="12" t="s">
        <v>4</v>
      </c>
      <c r="C19" s="12"/>
      <c r="D19" s="13">
        <f>SUM(D6:D17)</f>
        <v>157821099.95999998</v>
      </c>
      <c r="E19" s="13">
        <f>SUM(E6:E18)</f>
        <v>157666742.96000001</v>
      </c>
      <c r="F19" s="13">
        <f>SUM(F6:F17)</f>
        <v>146086519.11999997</v>
      </c>
      <c r="G19" s="8">
        <f>F19/D19</f>
        <v>0.92564631191282942</v>
      </c>
      <c r="H19" s="19">
        <f>SUM(H6:H18)</f>
        <v>11580223.840000002</v>
      </c>
    </row>
    <row r="24" spans="1:8" ht="15.75" x14ac:dyDescent="0.25">
      <c r="A24" s="16" t="s">
        <v>19</v>
      </c>
      <c r="B24" s="17"/>
      <c r="C24" s="17"/>
      <c r="D24" s="17"/>
      <c r="E24" s="17"/>
      <c r="F24" s="17"/>
      <c r="G24" s="22"/>
      <c r="H24" s="22"/>
    </row>
    <row r="25" spans="1:8" ht="15.75" x14ac:dyDescent="0.25">
      <c r="A25" s="16" t="s">
        <v>25</v>
      </c>
      <c r="B25" s="17"/>
      <c r="C25" s="18"/>
      <c r="D25" s="17"/>
      <c r="E25" s="17"/>
      <c r="F25" s="17"/>
      <c r="G25" s="22" t="s">
        <v>44</v>
      </c>
      <c r="H25" s="22"/>
    </row>
    <row r="26" spans="1:8" ht="15.75" x14ac:dyDescent="0.25">
      <c r="A26" s="16"/>
      <c r="B26" s="17"/>
      <c r="C26" s="17"/>
      <c r="D26" s="17"/>
      <c r="E26" s="17"/>
      <c r="F26" s="17"/>
      <c r="G26" s="22"/>
      <c r="H26" s="22"/>
    </row>
    <row r="27" spans="1:8" ht="38.25" customHeight="1" x14ac:dyDescent="0.25">
      <c r="A27" s="17"/>
      <c r="B27" s="17"/>
      <c r="C27" s="17"/>
      <c r="D27" s="17"/>
      <c r="E27" s="17"/>
      <c r="F27" s="17"/>
      <c r="G27" s="17"/>
      <c r="H27" s="17"/>
    </row>
  </sheetData>
  <mergeCells count="5">
    <mergeCell ref="G24:H24"/>
    <mergeCell ref="A2:H2"/>
    <mergeCell ref="B5:C5"/>
    <mergeCell ref="G26:H26"/>
    <mergeCell ref="G25:H2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01.01.2025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nateprov_vm</dc:creator>
  <cp:lastModifiedBy>Мясников А.Ю.</cp:lastModifiedBy>
  <cp:lastPrinted>2024-04-25T07:11:10Z</cp:lastPrinted>
  <dcterms:created xsi:type="dcterms:W3CDTF">2019-01-09T05:18:31Z</dcterms:created>
  <dcterms:modified xsi:type="dcterms:W3CDTF">2025-04-09T04:52:53Z</dcterms:modified>
</cp:coreProperties>
</file>