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000 от 00.12.2024\на сайт проект\"/>
    </mc:Choice>
  </mc:AlternateContent>
  <xr:revisionPtr revIDLastSave="0" documentId="13_ncr:1_{3E66C8E4-C74F-4083-95F4-6F10A50C48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 (ФКР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2" l="1"/>
  <c r="K38" i="2"/>
  <c r="M38" i="2"/>
  <c r="N38" i="2"/>
  <c r="L38" i="2"/>
  <c r="M20" i="2"/>
  <c r="K9" i="2"/>
  <c r="K63" i="2"/>
  <c r="L63" i="2"/>
  <c r="M63" i="2"/>
  <c r="N63" i="2"/>
  <c r="K61" i="2"/>
  <c r="L61" i="2"/>
  <c r="M61" i="2"/>
  <c r="N61" i="2"/>
  <c r="K59" i="2"/>
  <c r="L59" i="2"/>
  <c r="M59" i="2"/>
  <c r="N59" i="2"/>
  <c r="K55" i="2"/>
  <c r="L55" i="2"/>
  <c r="M55" i="2"/>
  <c r="N55" i="2"/>
  <c r="K50" i="2"/>
  <c r="L50" i="2"/>
  <c r="M50" i="2"/>
  <c r="N50" i="2"/>
  <c r="K48" i="2"/>
  <c r="L48" i="2"/>
  <c r="M48" i="2"/>
  <c r="N48" i="2"/>
  <c r="K45" i="2"/>
  <c r="L45" i="2"/>
  <c r="M45" i="2"/>
  <c r="N45" i="2"/>
  <c r="K36" i="2"/>
  <c r="L36" i="2"/>
  <c r="M36" i="2"/>
  <c r="N36" i="2"/>
  <c r="K31" i="2"/>
  <c r="L31" i="2"/>
  <c r="M31" i="2"/>
  <c r="N31" i="2"/>
  <c r="K24" i="2"/>
  <c r="L24" i="2"/>
  <c r="M24" i="2"/>
  <c r="N24" i="2"/>
  <c r="K20" i="2"/>
  <c r="L20" i="2"/>
  <c r="N20" i="2"/>
  <c r="K18" i="2"/>
  <c r="L18" i="2"/>
  <c r="M18" i="2"/>
  <c r="N18" i="2"/>
  <c r="L9" i="2"/>
  <c r="M9" i="2"/>
  <c r="N9" i="2"/>
  <c r="J63" i="2"/>
  <c r="J61" i="2"/>
  <c r="J59" i="2"/>
  <c r="J55" i="2"/>
  <c r="J50" i="2"/>
  <c r="J48" i="2"/>
  <c r="J45" i="2"/>
  <c r="J36" i="2"/>
  <c r="J31" i="2"/>
  <c r="J24" i="2"/>
  <c r="J20" i="2"/>
  <c r="J18" i="2"/>
  <c r="J9" i="2"/>
  <c r="J66" i="2" l="1"/>
  <c r="N66" i="2"/>
  <c r="L66" i="2"/>
  <c r="M66" i="2"/>
  <c r="K66" i="2"/>
</calcChain>
</file>

<file path=xl/sharedStrings.xml><?xml version="1.0" encoding="utf-8"?>
<sst xmlns="http://schemas.openxmlformats.org/spreadsheetml/2006/main" count="72" uniqueCount="72">
  <si>
    <t>Итого: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</si>
  <si>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</si>
  <si>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 общего характера</t>
  </si>
  <si>
    <t>Обслуживание внутреннего государственного долга</t>
  </si>
  <si>
    <t xml:space="preserve">Обслуживание государственного и муниципального долга </t>
  </si>
  <si>
    <t xml:space="preserve">Периодическая печать и издательства </t>
  </si>
  <si>
    <t xml:space="preserve">Средства массовой информации </t>
  </si>
  <si>
    <t xml:space="preserve">Спорт высших достижений </t>
  </si>
  <si>
    <t xml:space="preserve">Массовый спорт </t>
  </si>
  <si>
    <t xml:space="preserve">Физическая культура </t>
  </si>
  <si>
    <t xml:space="preserve">Физическая культура и спорт 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</si>
  <si>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</si>
  <si>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</si>
  <si>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</si>
  <si>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</si>
  <si>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</si>
  <si>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</si>
  <si>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</si>
  <si>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 xml:space="preserve">Другие вопросы в области культуры и кинематографии </t>
  </si>
  <si>
    <t>Культура</t>
  </si>
  <si>
    <t>Культура и  кинематография</t>
  </si>
  <si>
    <t>Другие вопросы в области образования</t>
  </si>
  <si>
    <t>Молодежная политика и оздоровление детей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</si>
  <si>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</si>
  <si>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</si>
  <si>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</si>
  <si>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</si>
  <si>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</si>
  <si>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</si>
  <si>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</si>
  <si>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</si>
  <si>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</si>
  <si>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</si>
  <si>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</si>
  <si>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</si>
  <si>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</si>
  <si>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 xml:space="preserve">Дорожное хозяйство (дорожные фонды) 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</si>
  <si>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</si>
  <si>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</si>
  <si>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</si>
  <si>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</si>
  <si>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</si>
  <si>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</si>
  <si>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</si>
  <si>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</si>
  <si>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</si>
  <si>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 xml:space="preserve">Другие общегосударственные вопросы 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</si>
  <si>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</si>
  <si>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</si>
  <si>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</si>
  <si>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</si>
  <si>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</si>
  <si>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</si>
  <si>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</si>
  <si>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За год</t>
  </si>
  <si>
    <t>Квартал IV</t>
  </si>
  <si>
    <t>Квартал III</t>
  </si>
  <si>
    <t>Квартал II</t>
  </si>
  <si>
    <t>Квартал I</t>
  </si>
  <si>
    <t>Наименование</t>
  </si>
  <si>
    <t>Раздел, подраздел</t>
  </si>
  <si>
    <t>Обеспечение проведения выборов и референдумов</t>
  </si>
  <si>
    <t>тыс. рублей</t>
  </si>
  <si>
    <t>Защита населения и территории от чрезвычайных ситуаций природного и техногенного характера, пожарная безопасность</t>
  </si>
  <si>
    <t>Прочие межбюджетные трансферты</t>
  </si>
  <si>
    <t>План 2026 год</t>
  </si>
  <si>
    <t>Исполнение за 2023 год</t>
  </si>
  <si>
    <t>Ожидаемое исполнение за 2024 год</t>
  </si>
  <si>
    <t>План 2025  год</t>
  </si>
  <si>
    <t>План 2027 год</t>
  </si>
  <si>
    <t>Профессиональная подготовка, переподготовка и повышение квалификации</t>
  </si>
  <si>
    <t>Сведения о расходах бюджета по разделам и подразделам классификации расходов бюджета Ханты-Мансийского района на 2025 год и плановый период 2026-2027 годов в сравнении с ожидаемым исполнением за текущий 2024 год и за отчетный 2023 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</si>
</sst>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[Red]\-#,##0.00;0.00"/>
    <numFmt numFmtId="165" formatCode="0000"/>
    <numFmt numFmtId="166" formatCode="#,##0.0"/>
    <numFmt numFmtId="167" formatCode="#,##0.0;[Red]\-#,##0.0;0.0"/>
    <numFmt numFmtId="168" formatCode="_-* #,##0.0_-;\-* #,##0.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Continuous" vertical="center"/>
      <protection hidden="1"/>
    </xf>
    <xf numFmtId="0" fontId="5" fillId="0" borderId="3" xfId="1" applyFont="1" applyBorder="1" applyProtection="1">
      <protection hidden="1"/>
    </xf>
    <xf numFmtId="0" fontId="4" fillId="0" borderId="12" xfId="1" applyFont="1" applyBorder="1" applyAlignment="1" applyProtection="1">
      <alignment horizontal="centerContinuous" vertical="center"/>
      <protection hidden="1"/>
    </xf>
    <xf numFmtId="0" fontId="4" fillId="0" borderId="8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3" xfId="1" applyFont="1" applyBorder="1" applyAlignment="1" applyProtection="1">
      <alignment horizontal="centerContinuous" vertical="center"/>
      <protection hidden="1"/>
    </xf>
    <xf numFmtId="165" fontId="5" fillId="0" borderId="6" xfId="1" applyNumberFormat="1" applyFont="1" applyBorder="1" applyAlignment="1" applyProtection="1">
      <alignment wrapText="1"/>
      <protection hidden="1"/>
    </xf>
    <xf numFmtId="165" fontId="5" fillId="0" borderId="4" xfId="1" applyNumberFormat="1" applyFont="1" applyBorder="1" applyAlignment="1" applyProtection="1">
      <alignment wrapText="1"/>
      <protection hidden="1"/>
    </xf>
    <xf numFmtId="165" fontId="5" fillId="0" borderId="2" xfId="1" applyNumberFormat="1" applyFont="1" applyBorder="1" applyAlignment="1" applyProtection="1">
      <alignment wrapText="1"/>
      <protection hidden="1"/>
    </xf>
    <xf numFmtId="0" fontId="4" fillId="0" borderId="1" xfId="1" applyFont="1" applyBorder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165" fontId="5" fillId="0" borderId="4" xfId="1" applyNumberFormat="1" applyFont="1" applyBorder="1" applyAlignment="1" applyProtection="1">
      <alignment horizontal="right" wrapText="1"/>
      <protection hidden="1"/>
    </xf>
    <xf numFmtId="164" fontId="5" fillId="0" borderId="4" xfId="1" applyNumberFormat="1" applyFont="1" applyBorder="1" applyProtection="1">
      <protection hidden="1"/>
    </xf>
    <xf numFmtId="164" fontId="5" fillId="0" borderId="5" xfId="1" applyNumberFormat="1" applyFont="1" applyBorder="1" applyProtection="1">
      <protection hidden="1"/>
    </xf>
    <xf numFmtId="165" fontId="4" fillId="0" borderId="4" xfId="1" applyNumberFormat="1" applyFont="1" applyBorder="1" applyAlignment="1" applyProtection="1">
      <alignment horizontal="right" wrapText="1"/>
      <protection hidden="1"/>
    </xf>
    <xf numFmtId="0" fontId="4" fillId="0" borderId="9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Border="1" applyAlignment="1" applyProtection="1">
      <alignment wrapText="1"/>
      <protection hidden="1"/>
    </xf>
    <xf numFmtId="165" fontId="5" fillId="0" borderId="14" xfId="1" applyNumberFormat="1" applyFont="1" applyBorder="1" applyAlignment="1" applyProtection="1">
      <alignment wrapText="1"/>
      <protection hidden="1"/>
    </xf>
    <xf numFmtId="165" fontId="5" fillId="0" borderId="14" xfId="1" applyNumberFormat="1" applyFont="1" applyBorder="1" applyAlignment="1" applyProtection="1">
      <alignment horizontal="right" wrapText="1"/>
      <protection hidden="1"/>
    </xf>
    <xf numFmtId="40" fontId="4" fillId="0" borderId="16" xfId="1" applyNumberFormat="1" applyFont="1" applyBorder="1" applyProtection="1">
      <protection hidden="1"/>
    </xf>
    <xf numFmtId="166" fontId="4" fillId="0" borderId="16" xfId="1" applyNumberFormat="1" applyFont="1" applyBorder="1" applyProtection="1">
      <protection hidden="1"/>
    </xf>
    <xf numFmtId="166" fontId="4" fillId="0" borderId="5" xfId="1" applyNumberFormat="1" applyFont="1" applyBorder="1" applyProtection="1">
      <protection hidden="1"/>
    </xf>
    <xf numFmtId="167" fontId="5" fillId="0" borderId="5" xfId="2" applyNumberFormat="1" applyFont="1" applyBorder="1" applyProtection="1">
      <protection hidden="1"/>
    </xf>
    <xf numFmtId="164" fontId="7" fillId="0" borderId="5" xfId="1" applyNumberFormat="1" applyFont="1" applyBorder="1" applyProtection="1">
      <protection hidden="1"/>
    </xf>
    <xf numFmtId="167" fontId="7" fillId="0" borderId="5" xfId="1" applyNumberFormat="1" applyFont="1" applyBorder="1" applyProtection="1">
      <protection hidden="1"/>
    </xf>
    <xf numFmtId="164" fontId="7" fillId="0" borderId="16" xfId="1" applyNumberFormat="1" applyFont="1" applyBorder="1" applyProtection="1">
      <protection hidden="1"/>
    </xf>
    <xf numFmtId="167" fontId="8" fillId="0" borderId="5" xfId="2" applyNumberFormat="1" applyFont="1" applyBorder="1" applyProtection="1">
      <protection hidden="1"/>
    </xf>
    <xf numFmtId="165" fontId="5" fillId="0" borderId="15" xfId="1" applyNumberFormat="1" applyFont="1" applyBorder="1" applyAlignment="1" applyProtection="1">
      <alignment horizontal="right" wrapText="1"/>
      <protection hidden="1"/>
    </xf>
    <xf numFmtId="0" fontId="4" fillId="0" borderId="8" xfId="1" applyFont="1" applyBorder="1" applyAlignment="1" applyProtection="1">
      <alignment horizontal="right"/>
      <protection hidden="1"/>
    </xf>
    <xf numFmtId="0" fontId="4" fillId="0" borderId="18" xfId="1" applyFont="1" applyBorder="1" applyProtection="1">
      <protection hidden="1"/>
    </xf>
    <xf numFmtId="165" fontId="5" fillId="0" borderId="16" xfId="1" applyNumberFormat="1" applyFont="1" applyBorder="1" applyAlignment="1" applyProtection="1">
      <alignment vertical="top" wrapText="1"/>
      <protection hidden="1"/>
    </xf>
    <xf numFmtId="166" fontId="4" fillId="0" borderId="7" xfId="1" applyNumberFormat="1" applyFont="1" applyBorder="1" applyProtection="1">
      <protection hidden="1"/>
    </xf>
    <xf numFmtId="166" fontId="4" fillId="0" borderId="18" xfId="1" applyNumberFormat="1" applyFont="1" applyBorder="1" applyProtection="1">
      <protection hidden="1"/>
    </xf>
    <xf numFmtId="167" fontId="8" fillId="0" borderId="16" xfId="2" applyNumberFormat="1" applyFont="1" applyBorder="1" applyProtection="1">
      <protection hidden="1"/>
    </xf>
    <xf numFmtId="167" fontId="8" fillId="0" borderId="15" xfId="2" applyNumberFormat="1" applyFont="1" applyBorder="1" applyProtection="1">
      <protection hidden="1"/>
    </xf>
    <xf numFmtId="166" fontId="4" fillId="0" borderId="8" xfId="1" applyNumberFormat="1" applyFont="1" applyBorder="1" applyProtection="1">
      <protection hidden="1"/>
    </xf>
    <xf numFmtId="167" fontId="7" fillId="0" borderId="19" xfId="1" applyNumberFormat="1" applyFont="1" applyBorder="1" applyProtection="1">
      <protection hidden="1"/>
    </xf>
    <xf numFmtId="167" fontId="5" fillId="0" borderId="5" xfId="1" applyNumberFormat="1" applyFont="1" applyBorder="1" applyProtection="1">
      <protection hidden="1"/>
    </xf>
    <xf numFmtId="165" fontId="5" fillId="0" borderId="20" xfId="1" applyNumberFormat="1" applyFont="1" applyBorder="1" applyAlignment="1" applyProtection="1">
      <alignment wrapText="1"/>
      <protection hidden="1"/>
    </xf>
    <xf numFmtId="165" fontId="5" fillId="0" borderId="21" xfId="1" applyNumberFormat="1" applyFont="1" applyBorder="1" applyAlignment="1" applyProtection="1">
      <alignment wrapText="1"/>
      <protection hidden="1"/>
    </xf>
    <xf numFmtId="165" fontId="5" fillId="0" borderId="21" xfId="1" applyNumberFormat="1" applyFont="1" applyBorder="1" applyAlignment="1" applyProtection="1">
      <alignment horizontal="right" wrapText="1"/>
      <protection hidden="1"/>
    </xf>
    <xf numFmtId="165" fontId="4" fillId="0" borderId="9" xfId="1" applyNumberFormat="1" applyFont="1" applyBorder="1" applyAlignment="1" applyProtection="1">
      <alignment horizontal="right" wrapText="1"/>
      <protection hidden="1"/>
    </xf>
    <xf numFmtId="166" fontId="4" fillId="0" borderId="9" xfId="1" applyNumberFormat="1" applyFont="1" applyBorder="1" applyProtection="1">
      <protection hidden="1"/>
    </xf>
    <xf numFmtId="165" fontId="5" fillId="0" borderId="23" xfId="1" applyNumberFormat="1" applyFont="1" applyBorder="1" applyAlignment="1" applyProtection="1">
      <alignment wrapText="1"/>
      <protection hidden="1"/>
    </xf>
    <xf numFmtId="167" fontId="7" fillId="0" borderId="15" xfId="1" applyNumberFormat="1" applyFont="1" applyBorder="1" applyProtection="1">
      <protection hidden="1"/>
    </xf>
    <xf numFmtId="167" fontId="8" fillId="0" borderId="19" xfId="2" applyNumberFormat="1" applyFont="1" applyBorder="1" applyProtection="1">
      <protection hidden="1"/>
    </xf>
    <xf numFmtId="165" fontId="5" fillId="0" borderId="24" xfId="1" applyNumberFormat="1" applyFont="1" applyBorder="1" applyAlignment="1" applyProtection="1">
      <alignment wrapText="1"/>
      <protection hidden="1"/>
    </xf>
    <xf numFmtId="165" fontId="5" fillId="0" borderId="25" xfId="1" applyNumberFormat="1" applyFont="1" applyBorder="1" applyAlignment="1" applyProtection="1">
      <alignment wrapText="1"/>
      <protection hidden="1"/>
    </xf>
    <xf numFmtId="165" fontId="5" fillId="0" borderId="25" xfId="1" applyNumberFormat="1" applyFont="1" applyBorder="1" applyAlignment="1" applyProtection="1">
      <alignment horizontal="right" wrapText="1"/>
      <protection hidden="1"/>
    </xf>
    <xf numFmtId="167" fontId="7" fillId="0" borderId="26" xfId="1" applyNumberFormat="1" applyFont="1" applyBorder="1" applyProtection="1">
      <protection hidden="1"/>
    </xf>
    <xf numFmtId="167" fontId="8" fillId="0" borderId="26" xfId="2" applyNumberFormat="1" applyFont="1" applyBorder="1" applyProtection="1">
      <protection hidden="1"/>
    </xf>
    <xf numFmtId="167" fontId="5" fillId="0" borderId="26" xfId="2" applyNumberFormat="1" applyFont="1" applyBorder="1" applyProtection="1">
      <protection hidden="1"/>
    </xf>
    <xf numFmtId="164" fontId="7" fillId="0" borderId="19" xfId="1" applyNumberFormat="1" applyFont="1" applyBorder="1" applyProtection="1">
      <protection hidden="1"/>
    </xf>
    <xf numFmtId="164" fontId="7" fillId="0" borderId="15" xfId="1" applyNumberFormat="1" applyFont="1" applyBorder="1" applyProtection="1">
      <protection hidden="1"/>
    </xf>
    <xf numFmtId="168" fontId="2" fillId="0" borderId="15" xfId="3" applyNumberFormat="1" applyFont="1" applyBorder="1" applyProtection="1">
      <protection hidden="1"/>
    </xf>
    <xf numFmtId="167" fontId="8" fillId="0" borderId="19" xfId="1" applyNumberFormat="1" applyFont="1" applyBorder="1" applyProtection="1">
      <protection hidden="1"/>
    </xf>
    <xf numFmtId="167" fontId="8" fillId="0" borderId="5" xfId="1" applyNumberFormat="1" applyFont="1" applyBorder="1" applyProtection="1">
      <protection hidden="1"/>
    </xf>
    <xf numFmtId="167" fontId="8" fillId="0" borderId="15" xfId="1" applyNumberFormat="1" applyFont="1" applyBorder="1" applyProtection="1">
      <protection hidden="1"/>
    </xf>
    <xf numFmtId="167" fontId="9" fillId="0" borderId="8" xfId="2" applyNumberFormat="1" applyFont="1" applyBorder="1" applyProtection="1">
      <protection hidden="1"/>
    </xf>
    <xf numFmtId="167" fontId="9" fillId="0" borderId="7" xfId="2" applyNumberFormat="1" applyFont="1" applyBorder="1" applyProtection="1">
      <protection hidden="1"/>
    </xf>
    <xf numFmtId="164" fontId="5" fillId="0" borderId="19" xfId="1" applyNumberFormat="1" applyFont="1" applyBorder="1" applyProtection="1">
      <protection hidden="1"/>
    </xf>
    <xf numFmtId="164" fontId="5" fillId="0" borderId="21" xfId="1" applyNumberFormat="1" applyFont="1" applyBorder="1" applyProtection="1">
      <protection hidden="1"/>
    </xf>
    <xf numFmtId="164" fontId="5" fillId="0" borderId="15" xfId="1" applyNumberFormat="1" applyFont="1" applyBorder="1" applyProtection="1">
      <protection hidden="1"/>
    </xf>
    <xf numFmtId="164" fontId="5" fillId="0" borderId="14" xfId="1" applyNumberFormat="1" applyFont="1" applyBorder="1" applyProtection="1">
      <protection hidden="1"/>
    </xf>
    <xf numFmtId="164" fontId="5" fillId="0" borderId="5" xfId="1" applyNumberFormat="1" applyFont="1" applyBorder="1" applyProtection="1">
      <protection hidden="1"/>
    </xf>
    <xf numFmtId="164" fontId="5" fillId="0" borderId="4" xfId="1" applyNumberFormat="1" applyFont="1" applyBorder="1" applyProtection="1">
      <protection hidden="1"/>
    </xf>
    <xf numFmtId="164" fontId="4" fillId="0" borderId="5" xfId="1" applyNumberFormat="1" applyFont="1" applyBorder="1" applyProtection="1">
      <protection hidden="1"/>
    </xf>
    <xf numFmtId="164" fontId="4" fillId="0" borderId="4" xfId="1" applyNumberFormat="1" applyFont="1" applyBorder="1" applyProtection="1">
      <protection hidden="1"/>
    </xf>
    <xf numFmtId="164" fontId="5" fillId="0" borderId="26" xfId="1" applyNumberFormat="1" applyFont="1" applyBorder="1" applyProtection="1">
      <protection hidden="1"/>
    </xf>
    <xf numFmtId="164" fontId="5" fillId="0" borderId="25" xfId="1" applyNumberFormat="1" applyFont="1" applyBorder="1" applyProtection="1">
      <protection hidden="1"/>
    </xf>
    <xf numFmtId="165" fontId="4" fillId="0" borderId="6" xfId="1" applyNumberFormat="1" applyFont="1" applyBorder="1" applyAlignment="1" applyProtection="1">
      <alignment wrapText="1"/>
      <protection hidden="1"/>
    </xf>
    <xf numFmtId="165" fontId="4" fillId="0" borderId="17" xfId="1" applyNumberFormat="1" applyFont="1" applyBorder="1" applyAlignment="1" applyProtection="1">
      <alignment wrapText="1"/>
      <protection hidden="1"/>
    </xf>
    <xf numFmtId="165" fontId="4" fillId="0" borderId="13" xfId="1" applyNumberFormat="1" applyFont="1" applyBorder="1" applyAlignment="1" applyProtection="1">
      <alignment wrapText="1"/>
      <protection hidden="1"/>
    </xf>
    <xf numFmtId="165" fontId="4" fillId="0" borderId="22" xfId="1" applyNumberFormat="1" applyFont="1" applyBorder="1" applyAlignment="1" applyProtection="1">
      <alignment wrapText="1"/>
      <protection hidden="1"/>
    </xf>
    <xf numFmtId="164" fontId="4" fillId="0" borderId="8" xfId="1" applyNumberFormat="1" applyFont="1" applyBorder="1" applyProtection="1">
      <protection hidden="1"/>
    </xf>
    <xf numFmtId="164" fontId="4" fillId="0" borderId="9" xfId="1" applyNumberFormat="1" applyFont="1" applyBorder="1" applyProtection="1">
      <protection hidden="1"/>
    </xf>
    <xf numFmtId="0" fontId="10" fillId="0" borderId="0" xfId="1" applyFont="1" applyAlignment="1" applyProtection="1">
      <alignment horizontal="center" vertical="center" wrapText="1"/>
      <protection hidden="1"/>
    </xf>
    <xf numFmtId="167" fontId="5" fillId="0" borderId="15" xfId="2" applyNumberFormat="1" applyFont="1" applyBorder="1" applyProtection="1">
      <protection hidden="1"/>
    </xf>
    <xf numFmtId="167" fontId="8" fillId="0" borderId="16" xfId="1" applyNumberFormat="1" applyFont="1" applyBorder="1" applyProtection="1">
      <protection hidden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6"/>
  <sheetViews>
    <sheetView showGridLines="0" tabSelected="1" topLeftCell="A4" workbookViewId="0">
      <selection activeCell="C5" sqref="C5:N6"/>
    </sheetView>
  </sheetViews>
  <sheetFormatPr defaultColWidth="9.140625" defaultRowHeight="12.75" x14ac:dyDescent="0.2"/>
  <cols>
    <col min="1" max="1" width="6.42578125" style="3" customWidth="1"/>
    <col min="2" max="2" width="0.140625" style="3" customWidth="1"/>
    <col min="3" max="3" width="22.85546875" style="3" customWidth="1"/>
    <col min="4" max="4" width="10.140625" style="3" customWidth="1"/>
    <col min="5" max="8" width="0" style="3" hidden="1" customWidth="1"/>
    <col min="9" max="9" width="3" style="3" hidden="1" customWidth="1"/>
    <col min="10" max="10" width="14.5703125" style="3" customWidth="1"/>
    <col min="11" max="11" width="15.7109375" style="3" customWidth="1"/>
    <col min="12" max="12" width="15.5703125" style="3" customWidth="1"/>
    <col min="13" max="13" width="15.42578125" style="3" customWidth="1"/>
    <col min="14" max="14" width="14.5703125" style="3" customWidth="1"/>
    <col min="15" max="257" width="9.140625" style="3" customWidth="1"/>
    <col min="258" max="16384" width="9.140625" style="3"/>
  </cols>
  <sheetData>
    <row r="1" spans="1:14" ht="10.1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2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2"/>
      <c r="N4" s="2"/>
    </row>
    <row r="5" spans="1:14" ht="12.75" customHeight="1" x14ac:dyDescent="0.2">
      <c r="A5" s="1"/>
      <c r="B5" s="1"/>
      <c r="C5" s="82" t="s">
        <v>71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1:14" ht="33" customHeight="1" x14ac:dyDescent="0.2">
      <c r="A6" s="2"/>
      <c r="B6" s="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</row>
    <row r="7" spans="1:14" ht="12.75" customHeight="1" thickBo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15" t="s">
        <v>62</v>
      </c>
    </row>
    <row r="8" spans="1:14" ht="42.6" customHeight="1" thickBot="1" x14ac:dyDescent="0.25">
      <c r="A8" s="2"/>
      <c r="B8" s="10" t="s">
        <v>59</v>
      </c>
      <c r="C8" s="6"/>
      <c r="D8" s="7" t="s">
        <v>60</v>
      </c>
      <c r="E8" s="8" t="s">
        <v>58</v>
      </c>
      <c r="F8" s="9" t="s">
        <v>57</v>
      </c>
      <c r="G8" s="9" t="s">
        <v>56</v>
      </c>
      <c r="H8" s="9" t="s">
        <v>55</v>
      </c>
      <c r="I8" s="9" t="s">
        <v>54</v>
      </c>
      <c r="J8" s="9" t="s">
        <v>66</v>
      </c>
      <c r="K8" s="9" t="s">
        <v>67</v>
      </c>
      <c r="L8" s="20" t="s">
        <v>68</v>
      </c>
      <c r="M8" s="7" t="s">
        <v>65</v>
      </c>
      <c r="N8" s="21" t="s">
        <v>69</v>
      </c>
    </row>
    <row r="9" spans="1:14" ht="25.15" customHeight="1" thickBot="1" x14ac:dyDescent="0.25">
      <c r="A9" s="5"/>
      <c r="B9" s="78" t="s">
        <v>53</v>
      </c>
      <c r="C9" s="79"/>
      <c r="D9" s="47">
        <v>100</v>
      </c>
      <c r="E9" s="80"/>
      <c r="F9" s="80"/>
      <c r="G9" s="80"/>
      <c r="H9" s="80"/>
      <c r="I9" s="81"/>
      <c r="J9" s="48">
        <f>SUM(J10:J17)</f>
        <v>416553.7</v>
      </c>
      <c r="K9" s="48">
        <f>SUM(K10:K17)</f>
        <v>488837.9</v>
      </c>
      <c r="L9" s="48">
        <f>SUM(L10:L17)</f>
        <v>497469.9</v>
      </c>
      <c r="M9" s="48">
        <f>SUM(M10:M17)</f>
        <v>559994</v>
      </c>
      <c r="N9" s="37">
        <f>SUM(N10:N17)</f>
        <v>633893.39999999991</v>
      </c>
    </row>
    <row r="10" spans="1:14" ht="80.45" customHeight="1" x14ac:dyDescent="0.2">
      <c r="A10" s="5"/>
      <c r="B10" s="44"/>
      <c r="C10" s="45" t="s">
        <v>52</v>
      </c>
      <c r="D10" s="46">
        <v>102</v>
      </c>
      <c r="E10" s="66"/>
      <c r="F10" s="66"/>
      <c r="G10" s="66"/>
      <c r="H10" s="66"/>
      <c r="I10" s="67"/>
      <c r="J10" s="42">
        <v>7323.5</v>
      </c>
      <c r="K10" s="61">
        <v>8639.2999999999993</v>
      </c>
      <c r="L10" s="61">
        <v>8369.2000000000007</v>
      </c>
      <c r="M10" s="61">
        <v>8369.2000000000007</v>
      </c>
      <c r="N10" s="61">
        <v>8369.2000000000007</v>
      </c>
    </row>
    <row r="11" spans="1:14" ht="106.9" customHeight="1" x14ac:dyDescent="0.2">
      <c r="A11" s="5"/>
      <c r="B11" s="11"/>
      <c r="C11" s="12" t="s">
        <v>51</v>
      </c>
      <c r="D11" s="16">
        <v>103</v>
      </c>
      <c r="E11" s="70"/>
      <c r="F11" s="70"/>
      <c r="G11" s="70"/>
      <c r="H11" s="70"/>
      <c r="I11" s="71"/>
      <c r="J11" s="30">
        <v>19994</v>
      </c>
      <c r="K11" s="62">
        <v>19275.3</v>
      </c>
      <c r="L11" s="62">
        <v>19420.8</v>
      </c>
      <c r="M11" s="62">
        <v>19420.8</v>
      </c>
      <c r="N11" s="62">
        <v>19420.8</v>
      </c>
    </row>
    <row r="12" spans="1:14" ht="109.15" customHeight="1" x14ac:dyDescent="0.2">
      <c r="A12" s="5"/>
      <c r="B12" s="11"/>
      <c r="C12" s="12" t="s">
        <v>50</v>
      </c>
      <c r="D12" s="16">
        <v>104</v>
      </c>
      <c r="E12" s="70"/>
      <c r="F12" s="70"/>
      <c r="G12" s="70"/>
      <c r="H12" s="70"/>
      <c r="I12" s="71"/>
      <c r="J12" s="30">
        <v>144607.9</v>
      </c>
      <c r="K12" s="62">
        <v>159549.6</v>
      </c>
      <c r="L12" s="62">
        <v>169630.8</v>
      </c>
      <c r="M12" s="62">
        <v>169630.8</v>
      </c>
      <c r="N12" s="62">
        <v>169630.8</v>
      </c>
    </row>
    <row r="13" spans="1:14" ht="12.75" customHeight="1" x14ac:dyDescent="0.2">
      <c r="A13" s="5"/>
      <c r="B13" s="11"/>
      <c r="C13" s="12" t="s">
        <v>49</v>
      </c>
      <c r="D13" s="16">
        <v>105</v>
      </c>
      <c r="E13" s="70"/>
      <c r="F13" s="70"/>
      <c r="G13" s="70"/>
      <c r="H13" s="70"/>
      <c r="I13" s="71"/>
      <c r="J13" s="30">
        <v>7.6</v>
      </c>
      <c r="K13" s="62">
        <v>1.7</v>
      </c>
      <c r="L13" s="62">
        <v>0.7</v>
      </c>
      <c r="M13" s="62">
        <v>24.5</v>
      </c>
      <c r="N13" s="62">
        <v>1.2</v>
      </c>
    </row>
    <row r="14" spans="1:14" ht="76.5" x14ac:dyDescent="0.2">
      <c r="A14" s="5"/>
      <c r="B14" s="11"/>
      <c r="C14" s="12" t="s">
        <v>48</v>
      </c>
      <c r="D14" s="16">
        <v>106</v>
      </c>
      <c r="E14" s="70"/>
      <c r="F14" s="70"/>
      <c r="G14" s="70"/>
      <c r="H14" s="70"/>
      <c r="I14" s="71"/>
      <c r="J14" s="30">
        <v>59796.7</v>
      </c>
      <c r="K14" s="62">
        <v>68649</v>
      </c>
      <c r="L14" s="62">
        <v>78424.399999999994</v>
      </c>
      <c r="M14" s="62">
        <v>78449.600000000006</v>
      </c>
      <c r="N14" s="62">
        <v>78449.600000000006</v>
      </c>
    </row>
    <row r="15" spans="1:14" ht="25.5" x14ac:dyDescent="0.2">
      <c r="A15" s="5"/>
      <c r="B15" s="11"/>
      <c r="C15" s="12" t="s">
        <v>61</v>
      </c>
      <c r="D15" s="16">
        <v>107</v>
      </c>
      <c r="E15" s="18"/>
      <c r="F15" s="18"/>
      <c r="G15" s="18"/>
      <c r="H15" s="18"/>
      <c r="I15" s="17"/>
      <c r="J15" s="30">
        <v>657.5</v>
      </c>
      <c r="K15" s="62">
        <v>0</v>
      </c>
      <c r="L15" s="62">
        <v>0</v>
      </c>
      <c r="M15" s="62">
        <v>0</v>
      </c>
      <c r="N15" s="62">
        <v>0</v>
      </c>
    </row>
    <row r="16" spans="1:14" ht="12.75" customHeight="1" x14ac:dyDescent="0.2">
      <c r="A16" s="5"/>
      <c r="B16" s="11"/>
      <c r="C16" s="12" t="s">
        <v>47</v>
      </c>
      <c r="D16" s="16">
        <v>111</v>
      </c>
      <c r="E16" s="70"/>
      <c r="F16" s="70"/>
      <c r="G16" s="70"/>
      <c r="H16" s="70"/>
      <c r="I16" s="71"/>
      <c r="J16" s="43">
        <v>0</v>
      </c>
      <c r="K16" s="62">
        <v>11721</v>
      </c>
      <c r="L16" s="62">
        <v>15000</v>
      </c>
      <c r="M16" s="62">
        <v>15000</v>
      </c>
      <c r="N16" s="62">
        <v>15000</v>
      </c>
    </row>
    <row r="17" spans="1:14" ht="39" thickBot="1" x14ac:dyDescent="0.25">
      <c r="A17" s="5"/>
      <c r="B17" s="49"/>
      <c r="C17" s="23" t="s">
        <v>46</v>
      </c>
      <c r="D17" s="24">
        <v>113</v>
      </c>
      <c r="E17" s="68"/>
      <c r="F17" s="68"/>
      <c r="G17" s="68"/>
      <c r="H17" s="68"/>
      <c r="I17" s="69"/>
      <c r="J17" s="50">
        <v>184166.5</v>
      </c>
      <c r="K17" s="63">
        <v>221002</v>
      </c>
      <c r="L17" s="63">
        <v>206624</v>
      </c>
      <c r="M17" s="63">
        <v>269099.09999999998</v>
      </c>
      <c r="N17" s="63">
        <v>343021.8</v>
      </c>
    </row>
    <row r="18" spans="1:14" ht="12.75" customHeight="1" thickBot="1" x14ac:dyDescent="0.25">
      <c r="A18" s="5"/>
      <c r="B18" s="78" t="s">
        <v>45</v>
      </c>
      <c r="C18" s="79"/>
      <c r="D18" s="47">
        <v>200</v>
      </c>
      <c r="E18" s="80"/>
      <c r="F18" s="80"/>
      <c r="G18" s="80"/>
      <c r="H18" s="80"/>
      <c r="I18" s="81"/>
      <c r="J18" s="41">
        <f>SUM(J19)</f>
        <v>4162.3999999999996</v>
      </c>
      <c r="K18" s="41">
        <f t="shared" ref="K18:N18" si="0">SUM(K19)</f>
        <v>4908.2</v>
      </c>
      <c r="L18" s="41">
        <f t="shared" si="0"/>
        <v>4879.8</v>
      </c>
      <c r="M18" s="41">
        <f t="shared" si="0"/>
        <v>5377.8</v>
      </c>
      <c r="N18" s="37">
        <f t="shared" si="0"/>
        <v>5583.4</v>
      </c>
    </row>
    <row r="19" spans="1:14" ht="26.25" thickBot="1" x14ac:dyDescent="0.25">
      <c r="A19" s="5"/>
      <c r="B19" s="52"/>
      <c r="C19" s="53" t="s">
        <v>44</v>
      </c>
      <c r="D19" s="54">
        <v>203</v>
      </c>
      <c r="E19" s="74"/>
      <c r="F19" s="74"/>
      <c r="G19" s="74"/>
      <c r="H19" s="74"/>
      <c r="I19" s="75"/>
      <c r="J19" s="55">
        <v>4162.3999999999996</v>
      </c>
      <c r="K19" s="56">
        <v>4908.2</v>
      </c>
      <c r="L19" s="57">
        <v>4879.8</v>
      </c>
      <c r="M19" s="57">
        <v>5377.8</v>
      </c>
      <c r="N19" s="57">
        <v>5583.4</v>
      </c>
    </row>
    <row r="20" spans="1:14" ht="53.25" customHeight="1" thickBot="1" x14ac:dyDescent="0.25">
      <c r="A20" s="5"/>
      <c r="B20" s="78" t="s">
        <v>43</v>
      </c>
      <c r="C20" s="79"/>
      <c r="D20" s="47">
        <v>300</v>
      </c>
      <c r="E20" s="80"/>
      <c r="F20" s="80"/>
      <c r="G20" s="80"/>
      <c r="H20" s="80"/>
      <c r="I20" s="81"/>
      <c r="J20" s="41">
        <f>SUM(J21:J23)</f>
        <v>84260.800000000003</v>
      </c>
      <c r="K20" s="41">
        <f>SUM(K21:K23)</f>
        <v>59642.000000000007</v>
      </c>
      <c r="L20" s="41">
        <f>SUM(L21:L23)</f>
        <v>101786.3</v>
      </c>
      <c r="M20" s="41">
        <f>SUM(M21:M23)</f>
        <v>80289.3</v>
      </c>
      <c r="N20" s="37">
        <f>SUM(N21:N23)</f>
        <v>70702.600000000006</v>
      </c>
    </row>
    <row r="21" spans="1:14" ht="12.75" customHeight="1" x14ac:dyDescent="0.2">
      <c r="A21" s="5"/>
      <c r="B21" s="44"/>
      <c r="C21" s="45" t="s">
        <v>42</v>
      </c>
      <c r="D21" s="46">
        <v>304</v>
      </c>
      <c r="E21" s="66"/>
      <c r="F21" s="66"/>
      <c r="G21" s="66"/>
      <c r="H21" s="66"/>
      <c r="I21" s="67"/>
      <c r="J21" s="42">
        <v>4917.7</v>
      </c>
      <c r="K21" s="51">
        <v>4905.3</v>
      </c>
      <c r="L21" s="51">
        <v>1633.4</v>
      </c>
      <c r="M21" s="51">
        <v>1793.6</v>
      </c>
      <c r="N21" s="51">
        <v>1793.6</v>
      </c>
    </row>
    <row r="22" spans="1:14" ht="76.5" x14ac:dyDescent="0.2">
      <c r="A22" s="5"/>
      <c r="B22" s="11"/>
      <c r="C22" s="12" t="s">
        <v>63</v>
      </c>
      <c r="D22" s="16">
        <v>310</v>
      </c>
      <c r="E22" s="18"/>
      <c r="F22" s="18"/>
      <c r="G22" s="18"/>
      <c r="H22" s="18"/>
      <c r="I22" s="17"/>
      <c r="J22" s="28">
        <v>79159.8</v>
      </c>
      <c r="K22" s="32">
        <v>54553.4</v>
      </c>
      <c r="L22" s="32">
        <v>99958.1</v>
      </c>
      <c r="M22" s="32">
        <v>78300.899999999994</v>
      </c>
      <c r="N22" s="32">
        <v>68714.2</v>
      </c>
    </row>
    <row r="23" spans="1:14" ht="39" customHeight="1" thickBot="1" x14ac:dyDescent="0.25">
      <c r="A23" s="5"/>
      <c r="B23" s="49"/>
      <c r="C23" s="23" t="s">
        <v>41</v>
      </c>
      <c r="D23" s="24">
        <v>314</v>
      </c>
      <c r="E23" s="68"/>
      <c r="F23" s="68"/>
      <c r="G23" s="68"/>
      <c r="H23" s="68"/>
      <c r="I23" s="69"/>
      <c r="J23" s="30">
        <v>183.3</v>
      </c>
      <c r="K23" s="40">
        <v>183.3</v>
      </c>
      <c r="L23" s="40">
        <v>194.8</v>
      </c>
      <c r="M23" s="40">
        <v>194.8</v>
      </c>
      <c r="N23" s="40">
        <v>194.8</v>
      </c>
    </row>
    <row r="24" spans="1:14" ht="27" customHeight="1" thickBot="1" x14ac:dyDescent="0.25">
      <c r="A24" s="5"/>
      <c r="B24" s="78" t="s">
        <v>40</v>
      </c>
      <c r="C24" s="79"/>
      <c r="D24" s="47">
        <v>400</v>
      </c>
      <c r="E24" s="80"/>
      <c r="F24" s="80"/>
      <c r="G24" s="80"/>
      <c r="H24" s="80"/>
      <c r="I24" s="81"/>
      <c r="J24" s="41">
        <f>SUM(J25:J30)</f>
        <v>482415.19999999995</v>
      </c>
      <c r="K24" s="41">
        <f t="shared" ref="K24:N24" si="1">SUM(K25:K30)</f>
        <v>756773.70000000007</v>
      </c>
      <c r="L24" s="41">
        <f t="shared" si="1"/>
        <v>467498.1</v>
      </c>
      <c r="M24" s="41">
        <f t="shared" si="1"/>
        <v>458989.1</v>
      </c>
      <c r="N24" s="37">
        <f t="shared" si="1"/>
        <v>464499.69999999995</v>
      </c>
    </row>
    <row r="25" spans="1:14" ht="25.5" x14ac:dyDescent="0.2">
      <c r="A25" s="5"/>
      <c r="B25" s="44"/>
      <c r="C25" s="45" t="s">
        <v>39</v>
      </c>
      <c r="D25" s="46">
        <v>401</v>
      </c>
      <c r="E25" s="66"/>
      <c r="F25" s="66"/>
      <c r="G25" s="66"/>
      <c r="H25" s="66"/>
      <c r="I25" s="67"/>
      <c r="J25" s="42">
        <v>33461.4</v>
      </c>
      <c r="K25" s="51">
        <v>39586.699999999997</v>
      </c>
      <c r="L25" s="51">
        <v>34137.4</v>
      </c>
      <c r="M25" s="51">
        <v>28174.9</v>
      </c>
      <c r="N25" s="51">
        <v>28224.9</v>
      </c>
    </row>
    <row r="26" spans="1:14" ht="25.5" x14ac:dyDescent="0.2">
      <c r="A26" s="5"/>
      <c r="B26" s="11"/>
      <c r="C26" s="12" t="s">
        <v>38</v>
      </c>
      <c r="D26" s="16">
        <v>405</v>
      </c>
      <c r="E26" s="70"/>
      <c r="F26" s="70"/>
      <c r="G26" s="70"/>
      <c r="H26" s="70"/>
      <c r="I26" s="71"/>
      <c r="J26" s="30">
        <v>135923.1</v>
      </c>
      <c r="K26" s="32">
        <v>170869.5</v>
      </c>
      <c r="L26" s="32">
        <v>119424.8</v>
      </c>
      <c r="M26" s="32">
        <v>119883.5</v>
      </c>
      <c r="N26" s="32">
        <v>119883.5</v>
      </c>
    </row>
    <row r="27" spans="1:14" ht="12.75" customHeight="1" x14ac:dyDescent="0.2">
      <c r="A27" s="5"/>
      <c r="B27" s="11"/>
      <c r="C27" s="12" t="s">
        <v>37</v>
      </c>
      <c r="D27" s="16">
        <v>408</v>
      </c>
      <c r="E27" s="70"/>
      <c r="F27" s="70"/>
      <c r="G27" s="70"/>
      <c r="H27" s="70"/>
      <c r="I27" s="71"/>
      <c r="J27" s="30">
        <v>16018.3</v>
      </c>
      <c r="K27" s="32">
        <v>7268.5</v>
      </c>
      <c r="L27" s="32">
        <v>7844</v>
      </c>
      <c r="M27" s="32">
        <v>8259.7000000000007</v>
      </c>
      <c r="N27" s="32">
        <v>8623.2000000000007</v>
      </c>
    </row>
    <row r="28" spans="1:14" ht="25.5" x14ac:dyDescent="0.2">
      <c r="A28" s="5"/>
      <c r="B28" s="11"/>
      <c r="C28" s="12" t="s">
        <v>36</v>
      </c>
      <c r="D28" s="16">
        <v>409</v>
      </c>
      <c r="E28" s="70"/>
      <c r="F28" s="70"/>
      <c r="G28" s="70"/>
      <c r="H28" s="70"/>
      <c r="I28" s="71"/>
      <c r="J28" s="30">
        <v>113076.9</v>
      </c>
      <c r="K28" s="32">
        <v>321004.90000000002</v>
      </c>
      <c r="L28" s="32">
        <v>93294.8</v>
      </c>
      <c r="M28" s="32">
        <v>89762.6</v>
      </c>
      <c r="N28" s="32">
        <v>93509.7</v>
      </c>
    </row>
    <row r="29" spans="1:14" ht="12.75" customHeight="1" x14ac:dyDescent="0.2">
      <c r="A29" s="5"/>
      <c r="B29" s="11"/>
      <c r="C29" s="12" t="s">
        <v>35</v>
      </c>
      <c r="D29" s="16">
        <v>410</v>
      </c>
      <c r="E29" s="70"/>
      <c r="F29" s="70"/>
      <c r="G29" s="70"/>
      <c r="H29" s="70"/>
      <c r="I29" s="71"/>
      <c r="J29" s="30">
        <v>5157</v>
      </c>
      <c r="K29" s="32">
        <v>5569</v>
      </c>
      <c r="L29" s="32">
        <v>8246.1</v>
      </c>
      <c r="M29" s="32">
        <v>8246.1</v>
      </c>
      <c r="N29" s="32">
        <v>8246.1</v>
      </c>
    </row>
    <row r="30" spans="1:14" ht="26.25" thickBot="1" x14ac:dyDescent="0.25">
      <c r="A30" s="5"/>
      <c r="B30" s="49"/>
      <c r="C30" s="23" t="s">
        <v>34</v>
      </c>
      <c r="D30" s="24">
        <v>412</v>
      </c>
      <c r="E30" s="68"/>
      <c r="F30" s="68"/>
      <c r="G30" s="68"/>
      <c r="H30" s="68"/>
      <c r="I30" s="69"/>
      <c r="J30" s="50">
        <v>178778.5</v>
      </c>
      <c r="K30" s="40">
        <v>212475.1</v>
      </c>
      <c r="L30" s="40">
        <v>204551</v>
      </c>
      <c r="M30" s="40">
        <v>204662.3</v>
      </c>
      <c r="N30" s="40">
        <v>206012.3</v>
      </c>
    </row>
    <row r="31" spans="1:14" ht="37.9" customHeight="1" thickBot="1" x14ac:dyDescent="0.25">
      <c r="A31" s="5"/>
      <c r="B31" s="78" t="s">
        <v>33</v>
      </c>
      <c r="C31" s="79"/>
      <c r="D31" s="47">
        <v>500</v>
      </c>
      <c r="E31" s="80"/>
      <c r="F31" s="80"/>
      <c r="G31" s="80"/>
      <c r="H31" s="80"/>
      <c r="I31" s="81"/>
      <c r="J31" s="41">
        <f>SUM(J32:J35)</f>
        <v>1195999.0999999996</v>
      </c>
      <c r="K31" s="41">
        <f t="shared" ref="K31:N31" si="2">SUM(K32:K35)</f>
        <v>1497745.4000000001</v>
      </c>
      <c r="L31" s="41">
        <f t="shared" si="2"/>
        <v>825353.6</v>
      </c>
      <c r="M31" s="41">
        <f t="shared" si="2"/>
        <v>837839.4</v>
      </c>
      <c r="N31" s="37">
        <f t="shared" si="2"/>
        <v>1351845.1</v>
      </c>
    </row>
    <row r="32" spans="1:14" ht="12.75" customHeight="1" x14ac:dyDescent="0.2">
      <c r="A32" s="5"/>
      <c r="B32" s="44"/>
      <c r="C32" s="45" t="s">
        <v>32</v>
      </c>
      <c r="D32" s="46">
        <v>501</v>
      </c>
      <c r="E32" s="66"/>
      <c r="F32" s="66"/>
      <c r="G32" s="66"/>
      <c r="H32" s="66"/>
      <c r="I32" s="67"/>
      <c r="J32" s="58">
        <v>452845.6</v>
      </c>
      <c r="K32" s="51">
        <v>271042.90000000002</v>
      </c>
      <c r="L32" s="51">
        <v>124647.3</v>
      </c>
      <c r="M32" s="51">
        <v>129577.9</v>
      </c>
      <c r="N32" s="51">
        <v>642924.1</v>
      </c>
    </row>
    <row r="33" spans="1:14" ht="12.75" customHeight="1" x14ac:dyDescent="0.2">
      <c r="A33" s="5"/>
      <c r="B33" s="11"/>
      <c r="C33" s="12" t="s">
        <v>31</v>
      </c>
      <c r="D33" s="16">
        <v>502</v>
      </c>
      <c r="E33" s="70"/>
      <c r="F33" s="70"/>
      <c r="G33" s="70"/>
      <c r="H33" s="70"/>
      <c r="I33" s="71"/>
      <c r="J33" s="29">
        <v>672026.2</v>
      </c>
      <c r="K33" s="32">
        <v>1157052.8</v>
      </c>
      <c r="L33" s="32">
        <v>688690.5</v>
      </c>
      <c r="M33" s="32">
        <v>704084.9</v>
      </c>
      <c r="N33" s="32">
        <v>704561.5</v>
      </c>
    </row>
    <row r="34" spans="1:14" ht="12.75" customHeight="1" x14ac:dyDescent="0.2">
      <c r="A34" s="5"/>
      <c r="B34" s="11"/>
      <c r="C34" s="12" t="s">
        <v>30</v>
      </c>
      <c r="D34" s="16">
        <v>503</v>
      </c>
      <c r="E34" s="70"/>
      <c r="F34" s="70"/>
      <c r="G34" s="70"/>
      <c r="H34" s="70"/>
      <c r="I34" s="71"/>
      <c r="J34" s="29">
        <v>71099.899999999994</v>
      </c>
      <c r="K34" s="32">
        <v>69628.899999999994</v>
      </c>
      <c r="L34" s="32">
        <v>11995.6</v>
      </c>
      <c r="M34" s="32">
        <v>4156.3999999999996</v>
      </c>
      <c r="N34" s="32">
        <v>4339.3</v>
      </c>
    </row>
    <row r="35" spans="1:14" ht="52.15" customHeight="1" thickBot="1" x14ac:dyDescent="0.25">
      <c r="A35" s="5"/>
      <c r="B35" s="49"/>
      <c r="C35" s="23" t="s">
        <v>29</v>
      </c>
      <c r="D35" s="24">
        <v>505</v>
      </c>
      <c r="E35" s="68"/>
      <c r="F35" s="68"/>
      <c r="G35" s="68"/>
      <c r="H35" s="68"/>
      <c r="I35" s="69"/>
      <c r="J35" s="59">
        <v>27.4</v>
      </c>
      <c r="K35" s="40">
        <v>20.8</v>
      </c>
      <c r="L35" s="40">
        <v>20.2</v>
      </c>
      <c r="M35" s="40">
        <v>20.2</v>
      </c>
      <c r="N35" s="40">
        <v>20.2</v>
      </c>
    </row>
    <row r="36" spans="1:14" ht="12.75" customHeight="1" thickBot="1" x14ac:dyDescent="0.25">
      <c r="A36" s="5"/>
      <c r="B36" s="78" t="s">
        <v>28</v>
      </c>
      <c r="C36" s="79"/>
      <c r="D36" s="47">
        <v>600</v>
      </c>
      <c r="E36" s="80"/>
      <c r="F36" s="80"/>
      <c r="G36" s="80"/>
      <c r="H36" s="80"/>
      <c r="I36" s="81"/>
      <c r="J36" s="41">
        <f>J37</f>
        <v>24769.200000000001</v>
      </c>
      <c r="K36" s="41">
        <f t="shared" ref="K36:N36" si="3">K37</f>
        <v>276836.3</v>
      </c>
      <c r="L36" s="41">
        <f t="shared" si="3"/>
        <v>73974.899999999994</v>
      </c>
      <c r="M36" s="41">
        <f t="shared" si="3"/>
        <v>73977.600000000006</v>
      </c>
      <c r="N36" s="37">
        <f t="shared" si="3"/>
        <v>73977.600000000006</v>
      </c>
    </row>
    <row r="37" spans="1:14" ht="36.6" customHeight="1" thickBot="1" x14ac:dyDescent="0.25">
      <c r="A37" s="5"/>
      <c r="B37" s="52"/>
      <c r="C37" s="53" t="s">
        <v>27</v>
      </c>
      <c r="D37" s="54">
        <v>605</v>
      </c>
      <c r="E37" s="74"/>
      <c r="F37" s="74"/>
      <c r="G37" s="74"/>
      <c r="H37" s="74"/>
      <c r="I37" s="75"/>
      <c r="J37" s="57">
        <v>24769.200000000001</v>
      </c>
      <c r="K37" s="57">
        <v>276836.3</v>
      </c>
      <c r="L37" s="56">
        <v>73974.899999999994</v>
      </c>
      <c r="M37" s="56">
        <v>73977.600000000006</v>
      </c>
      <c r="N37" s="56">
        <v>73977.600000000006</v>
      </c>
    </row>
    <row r="38" spans="1:14" ht="12.75" customHeight="1" thickBot="1" x14ac:dyDescent="0.25">
      <c r="A38" s="5"/>
      <c r="B38" s="78" t="s">
        <v>26</v>
      </c>
      <c r="C38" s="79"/>
      <c r="D38" s="47">
        <v>700</v>
      </c>
      <c r="E38" s="80"/>
      <c r="F38" s="80"/>
      <c r="G38" s="80"/>
      <c r="H38" s="80"/>
      <c r="I38" s="81"/>
      <c r="J38" s="41">
        <f t="shared" ref="J38:K38" si="4">SUM(J39:J44)</f>
        <v>2207395</v>
      </c>
      <c r="K38" s="41">
        <f t="shared" si="4"/>
        <v>2572054.3999999994</v>
      </c>
      <c r="L38" s="41">
        <f>SUM(L39:L44)</f>
        <v>2827023.6999999997</v>
      </c>
      <c r="M38" s="41">
        <f t="shared" ref="M38:N38" si="5">SUM(M39:M44)</f>
        <v>2722086.7999999993</v>
      </c>
      <c r="N38" s="41">
        <f t="shared" si="5"/>
        <v>2721696.1999999997</v>
      </c>
    </row>
    <row r="39" spans="1:14" x14ac:dyDescent="0.2">
      <c r="A39" s="5"/>
      <c r="B39" s="44"/>
      <c r="C39" s="45" t="s">
        <v>25</v>
      </c>
      <c r="D39" s="46">
        <v>701</v>
      </c>
      <c r="E39" s="66"/>
      <c r="F39" s="66"/>
      <c r="G39" s="66"/>
      <c r="H39" s="66"/>
      <c r="I39" s="67"/>
      <c r="J39" s="42">
        <v>290674.7</v>
      </c>
      <c r="K39" s="51">
        <v>320058.59999999998</v>
      </c>
      <c r="L39" s="51">
        <v>289995.5</v>
      </c>
      <c r="M39" s="51">
        <v>289995.5</v>
      </c>
      <c r="N39" s="51">
        <v>289995.5</v>
      </c>
    </row>
    <row r="40" spans="1:14" x14ac:dyDescent="0.2">
      <c r="A40" s="5"/>
      <c r="B40" s="11"/>
      <c r="C40" s="12" t="s">
        <v>24</v>
      </c>
      <c r="D40" s="16">
        <v>702</v>
      </c>
      <c r="E40" s="70"/>
      <c r="F40" s="70"/>
      <c r="G40" s="70"/>
      <c r="H40" s="70"/>
      <c r="I40" s="71"/>
      <c r="J40" s="30">
        <v>1576510</v>
      </c>
      <c r="K40" s="32">
        <v>1886793.2</v>
      </c>
      <c r="L40" s="32">
        <v>2140810.5</v>
      </c>
      <c r="M40" s="32">
        <v>2036899.8</v>
      </c>
      <c r="N40" s="32">
        <v>2036959.2</v>
      </c>
    </row>
    <row r="41" spans="1:14" ht="25.5" x14ac:dyDescent="0.2">
      <c r="A41" s="5"/>
      <c r="B41" s="11"/>
      <c r="C41" s="12" t="s">
        <v>23</v>
      </c>
      <c r="D41" s="16">
        <v>703</v>
      </c>
      <c r="E41" s="70"/>
      <c r="F41" s="70"/>
      <c r="G41" s="70"/>
      <c r="H41" s="70"/>
      <c r="I41" s="71"/>
      <c r="J41" s="30">
        <v>167051.1</v>
      </c>
      <c r="K41" s="32">
        <v>178763.3</v>
      </c>
      <c r="L41" s="32">
        <v>192163.8</v>
      </c>
      <c r="M41" s="32">
        <v>192663.8</v>
      </c>
      <c r="N41" s="32">
        <v>192163.8</v>
      </c>
    </row>
    <row r="42" spans="1:14" ht="51" x14ac:dyDescent="0.2">
      <c r="A42" s="5"/>
      <c r="B42" s="11"/>
      <c r="C42" s="12" t="s">
        <v>70</v>
      </c>
      <c r="D42" s="16">
        <v>705</v>
      </c>
      <c r="E42" s="18">
        <v>7</v>
      </c>
      <c r="F42" s="18">
        <v>5</v>
      </c>
      <c r="G42" s="18"/>
      <c r="H42" s="18"/>
      <c r="I42" s="17"/>
      <c r="J42" s="30">
        <v>0</v>
      </c>
      <c r="K42" s="32">
        <v>0</v>
      </c>
      <c r="L42" s="32">
        <v>968.7</v>
      </c>
      <c r="M42" s="32">
        <v>0</v>
      </c>
      <c r="N42" s="32">
        <v>0</v>
      </c>
    </row>
    <row r="43" spans="1:14" ht="33" customHeight="1" x14ac:dyDescent="0.2">
      <c r="A43" s="5"/>
      <c r="B43" s="11"/>
      <c r="C43" s="12" t="s">
        <v>22</v>
      </c>
      <c r="D43" s="16">
        <v>707</v>
      </c>
      <c r="E43" s="70"/>
      <c r="F43" s="70"/>
      <c r="G43" s="70"/>
      <c r="H43" s="70"/>
      <c r="I43" s="71"/>
      <c r="J43" s="30">
        <v>9164.6</v>
      </c>
      <c r="K43" s="32">
        <v>9741.7999999999993</v>
      </c>
      <c r="L43" s="32">
        <v>15632.4</v>
      </c>
      <c r="M43" s="32">
        <v>15040.9</v>
      </c>
      <c r="N43" s="32">
        <v>15090.9</v>
      </c>
    </row>
    <row r="44" spans="1:14" ht="29.45" customHeight="1" thickBot="1" x14ac:dyDescent="0.25">
      <c r="A44" s="5"/>
      <c r="B44" s="49"/>
      <c r="C44" s="23" t="s">
        <v>21</v>
      </c>
      <c r="D44" s="24">
        <v>709</v>
      </c>
      <c r="E44" s="68"/>
      <c r="F44" s="68"/>
      <c r="G44" s="68"/>
      <c r="H44" s="68"/>
      <c r="I44" s="69"/>
      <c r="J44" s="50">
        <v>163994.6</v>
      </c>
      <c r="K44" s="40">
        <v>176697.5</v>
      </c>
      <c r="L44" s="40">
        <v>187452.79999999999</v>
      </c>
      <c r="M44" s="40">
        <v>187486.8</v>
      </c>
      <c r="N44" s="40">
        <v>187486.8</v>
      </c>
    </row>
    <row r="45" spans="1:14" ht="24.75" customHeight="1" thickBot="1" x14ac:dyDescent="0.25">
      <c r="A45" s="5"/>
      <c r="B45" s="78" t="s">
        <v>20</v>
      </c>
      <c r="C45" s="79"/>
      <c r="D45" s="47">
        <v>800</v>
      </c>
      <c r="E45" s="80"/>
      <c r="F45" s="80"/>
      <c r="G45" s="80"/>
      <c r="H45" s="80"/>
      <c r="I45" s="81"/>
      <c r="J45" s="41">
        <f>SUM(J46:J47)</f>
        <v>332877</v>
      </c>
      <c r="K45" s="41">
        <f t="shared" ref="K45:N45" si="6">SUM(K46:K47)</f>
        <v>464790.5</v>
      </c>
      <c r="L45" s="64">
        <f t="shared" si="6"/>
        <v>218271.6</v>
      </c>
      <c r="M45" s="64">
        <f t="shared" si="6"/>
        <v>38253.5</v>
      </c>
      <c r="N45" s="65">
        <f t="shared" si="6"/>
        <v>38326.300000000003</v>
      </c>
    </row>
    <row r="46" spans="1:14" ht="12.75" customHeight="1" x14ac:dyDescent="0.2">
      <c r="A46" s="5"/>
      <c r="B46" s="44"/>
      <c r="C46" s="45" t="s">
        <v>19</v>
      </c>
      <c r="D46" s="46">
        <v>801</v>
      </c>
      <c r="E46" s="66"/>
      <c r="F46" s="66"/>
      <c r="G46" s="66"/>
      <c r="H46" s="66"/>
      <c r="I46" s="67"/>
      <c r="J46" s="42">
        <v>322069.59999999998</v>
      </c>
      <c r="K46" s="51">
        <v>462778</v>
      </c>
      <c r="L46" s="51">
        <v>216630.39999999999</v>
      </c>
      <c r="M46" s="51">
        <v>36390.300000000003</v>
      </c>
      <c r="N46" s="51">
        <v>36681</v>
      </c>
    </row>
    <row r="47" spans="1:14" ht="39" thickBot="1" x14ac:dyDescent="0.25">
      <c r="A47" s="5"/>
      <c r="B47" s="49"/>
      <c r="C47" s="23" t="s">
        <v>18</v>
      </c>
      <c r="D47" s="24">
        <v>804</v>
      </c>
      <c r="E47" s="68"/>
      <c r="F47" s="68"/>
      <c r="G47" s="68"/>
      <c r="H47" s="68"/>
      <c r="I47" s="69"/>
      <c r="J47" s="50">
        <v>10807.4</v>
      </c>
      <c r="K47" s="40">
        <v>2012.5</v>
      </c>
      <c r="L47" s="40">
        <v>1641.2</v>
      </c>
      <c r="M47" s="40">
        <v>1863.2</v>
      </c>
      <c r="N47" s="40">
        <v>1645.3</v>
      </c>
    </row>
    <row r="48" spans="1:14" ht="12.75" customHeight="1" thickBot="1" x14ac:dyDescent="0.25">
      <c r="A48" s="5"/>
      <c r="B48" s="78" t="s">
        <v>17</v>
      </c>
      <c r="C48" s="79"/>
      <c r="D48" s="47">
        <v>900</v>
      </c>
      <c r="E48" s="80"/>
      <c r="F48" s="80"/>
      <c r="G48" s="80"/>
      <c r="H48" s="80"/>
      <c r="I48" s="81"/>
      <c r="J48" s="41">
        <f>SUM(J49:J49)</f>
        <v>1680.6</v>
      </c>
      <c r="K48" s="41">
        <f>SUM(K49:K49)</f>
        <v>3618.8</v>
      </c>
      <c r="L48" s="41">
        <f>SUM(L49:L49)</f>
        <v>3618.8</v>
      </c>
      <c r="M48" s="41">
        <f>SUM(M49:M49)</f>
        <v>3618.8</v>
      </c>
      <c r="N48" s="37">
        <f>SUM(N49:N49)</f>
        <v>3618.8</v>
      </c>
    </row>
    <row r="49" spans="1:14" ht="26.25" thickBot="1" x14ac:dyDescent="0.25">
      <c r="A49" s="5"/>
      <c r="B49" s="49"/>
      <c r="C49" s="23" t="s">
        <v>16</v>
      </c>
      <c r="D49" s="24">
        <v>909</v>
      </c>
      <c r="E49" s="68"/>
      <c r="F49" s="68"/>
      <c r="G49" s="68"/>
      <c r="H49" s="68"/>
      <c r="I49" s="69"/>
      <c r="J49" s="50">
        <v>1680.6</v>
      </c>
      <c r="K49" s="83">
        <v>3618.8</v>
      </c>
      <c r="L49" s="60">
        <v>3618.8</v>
      </c>
      <c r="M49" s="60">
        <v>3618.8</v>
      </c>
      <c r="N49" s="60">
        <v>3618.8</v>
      </c>
    </row>
    <row r="50" spans="1:14" ht="12.75" customHeight="1" thickBot="1" x14ac:dyDescent="0.25">
      <c r="A50" s="5"/>
      <c r="B50" s="78" t="s">
        <v>15</v>
      </c>
      <c r="C50" s="79"/>
      <c r="D50" s="47">
        <v>1000</v>
      </c>
      <c r="E50" s="80"/>
      <c r="F50" s="80"/>
      <c r="G50" s="80"/>
      <c r="H50" s="80"/>
      <c r="I50" s="81"/>
      <c r="J50" s="41">
        <f>SUM(J51:J54)</f>
        <v>29300.2</v>
      </c>
      <c r="K50" s="41">
        <f t="shared" ref="K50:N50" si="7">SUM(K51:K54)</f>
        <v>66697.3</v>
      </c>
      <c r="L50" s="41">
        <f t="shared" si="7"/>
        <v>28598.3</v>
      </c>
      <c r="M50" s="41">
        <f t="shared" si="7"/>
        <v>26739.9</v>
      </c>
      <c r="N50" s="37">
        <f t="shared" si="7"/>
        <v>26739.9</v>
      </c>
    </row>
    <row r="51" spans="1:14" x14ac:dyDescent="0.2">
      <c r="A51" s="5"/>
      <c r="B51" s="44"/>
      <c r="C51" s="45" t="s">
        <v>14</v>
      </c>
      <c r="D51" s="46">
        <v>1001</v>
      </c>
      <c r="E51" s="66"/>
      <c r="F51" s="66"/>
      <c r="G51" s="66"/>
      <c r="H51" s="66"/>
      <c r="I51" s="67"/>
      <c r="J51" s="42">
        <v>17014.3</v>
      </c>
      <c r="K51" s="51">
        <v>18253.5</v>
      </c>
      <c r="L51" s="51">
        <v>17621.5</v>
      </c>
      <c r="M51" s="51">
        <v>17621.5</v>
      </c>
      <c r="N51" s="51">
        <v>17621.5</v>
      </c>
    </row>
    <row r="52" spans="1:14" ht="25.5" x14ac:dyDescent="0.2">
      <c r="A52" s="5"/>
      <c r="B52" s="11"/>
      <c r="C52" s="12" t="s">
        <v>13</v>
      </c>
      <c r="D52" s="16">
        <v>1003</v>
      </c>
      <c r="E52" s="70"/>
      <c r="F52" s="70"/>
      <c r="G52" s="70"/>
      <c r="H52" s="70"/>
      <c r="I52" s="71"/>
      <c r="J52" s="30">
        <v>4280.6000000000004</v>
      </c>
      <c r="K52" s="32">
        <v>40383.199999999997</v>
      </c>
      <c r="L52" s="32">
        <v>5860</v>
      </c>
      <c r="M52" s="32">
        <v>3660</v>
      </c>
      <c r="N52" s="32">
        <v>3660</v>
      </c>
    </row>
    <row r="53" spans="1:14" ht="12.75" customHeight="1" x14ac:dyDescent="0.2">
      <c r="A53" s="5"/>
      <c r="B53" s="11"/>
      <c r="C53" s="12" t="s">
        <v>12</v>
      </c>
      <c r="D53" s="16">
        <v>1004</v>
      </c>
      <c r="E53" s="70"/>
      <c r="F53" s="70"/>
      <c r="G53" s="70"/>
      <c r="H53" s="70"/>
      <c r="I53" s="71"/>
      <c r="J53" s="30">
        <v>7715.3</v>
      </c>
      <c r="K53" s="32">
        <v>8060.6</v>
      </c>
      <c r="L53" s="32">
        <v>5116.8</v>
      </c>
      <c r="M53" s="32">
        <v>5458.4</v>
      </c>
      <c r="N53" s="32">
        <v>5458.4</v>
      </c>
    </row>
    <row r="54" spans="1:14" ht="25.5" x14ac:dyDescent="0.2">
      <c r="A54" s="5"/>
      <c r="B54" s="11"/>
      <c r="C54" s="12" t="s">
        <v>11</v>
      </c>
      <c r="D54" s="16">
        <v>1006</v>
      </c>
      <c r="E54" s="70"/>
      <c r="F54" s="70"/>
      <c r="G54" s="70"/>
      <c r="H54" s="70"/>
      <c r="I54" s="71"/>
      <c r="J54" s="30">
        <v>290</v>
      </c>
      <c r="K54" s="32">
        <v>0</v>
      </c>
      <c r="L54" s="32"/>
      <c r="M54" s="32"/>
      <c r="N54" s="32"/>
    </row>
    <row r="55" spans="1:14" ht="12.75" customHeight="1" x14ac:dyDescent="0.2">
      <c r="A55" s="5"/>
      <c r="B55" s="76" t="s">
        <v>10</v>
      </c>
      <c r="C55" s="77"/>
      <c r="D55" s="19">
        <v>1100</v>
      </c>
      <c r="E55" s="72"/>
      <c r="F55" s="72"/>
      <c r="G55" s="72"/>
      <c r="H55" s="72"/>
      <c r="I55" s="73"/>
      <c r="J55" s="27">
        <f>SUM(J56:J58)</f>
        <v>98853.8</v>
      </c>
      <c r="K55" s="27">
        <f t="shared" ref="K55:N55" si="8">SUM(K56:K58)</f>
        <v>99321.7</v>
      </c>
      <c r="L55" s="27">
        <f t="shared" si="8"/>
        <v>108424.20000000001</v>
      </c>
      <c r="M55" s="27">
        <f t="shared" si="8"/>
        <v>108424.20000000001</v>
      </c>
      <c r="N55" s="27">
        <f t="shared" si="8"/>
        <v>108424.20000000001</v>
      </c>
    </row>
    <row r="56" spans="1:14" ht="12.75" customHeight="1" x14ac:dyDescent="0.2">
      <c r="A56" s="5"/>
      <c r="B56" s="11"/>
      <c r="C56" s="12" t="s">
        <v>9</v>
      </c>
      <c r="D56" s="16">
        <v>1101</v>
      </c>
      <c r="E56" s="70"/>
      <c r="F56" s="70"/>
      <c r="G56" s="70"/>
      <c r="H56" s="70"/>
      <c r="I56" s="71"/>
      <c r="J56" s="30">
        <v>418.7</v>
      </c>
      <c r="K56" s="32">
        <v>365.2</v>
      </c>
      <c r="L56" s="32">
        <v>1120.5</v>
      </c>
      <c r="M56" s="32">
        <v>1120.5</v>
      </c>
      <c r="N56" s="32">
        <v>1120.5</v>
      </c>
    </row>
    <row r="57" spans="1:14" ht="12.75" customHeight="1" x14ac:dyDescent="0.2">
      <c r="A57" s="5"/>
      <c r="B57" s="11"/>
      <c r="C57" s="12" t="s">
        <v>8</v>
      </c>
      <c r="D57" s="16">
        <v>1102</v>
      </c>
      <c r="E57" s="70"/>
      <c r="F57" s="70"/>
      <c r="G57" s="70"/>
      <c r="H57" s="70"/>
      <c r="I57" s="71"/>
      <c r="J57" s="30">
        <v>2685.5</v>
      </c>
      <c r="K57" s="32">
        <v>2885.5</v>
      </c>
      <c r="L57" s="32">
        <v>2600.1</v>
      </c>
      <c r="M57" s="32">
        <v>2600.1</v>
      </c>
      <c r="N57" s="32">
        <v>2600.1</v>
      </c>
    </row>
    <row r="58" spans="1:14" x14ac:dyDescent="0.2">
      <c r="A58" s="5"/>
      <c r="B58" s="11"/>
      <c r="C58" s="12" t="s">
        <v>7</v>
      </c>
      <c r="D58" s="16">
        <v>1103</v>
      </c>
      <c r="E58" s="70"/>
      <c r="F58" s="70"/>
      <c r="G58" s="70"/>
      <c r="H58" s="70"/>
      <c r="I58" s="71"/>
      <c r="J58" s="30">
        <v>95749.6</v>
      </c>
      <c r="K58" s="32">
        <v>96071</v>
      </c>
      <c r="L58" s="32">
        <v>104703.6</v>
      </c>
      <c r="M58" s="32">
        <v>104703.6</v>
      </c>
      <c r="N58" s="32">
        <v>104703.6</v>
      </c>
    </row>
    <row r="59" spans="1:14" ht="35.450000000000003" customHeight="1" x14ac:dyDescent="0.2">
      <c r="A59" s="5"/>
      <c r="B59" s="76" t="s">
        <v>6</v>
      </c>
      <c r="C59" s="77"/>
      <c r="D59" s="19">
        <v>1200</v>
      </c>
      <c r="E59" s="72"/>
      <c r="F59" s="72"/>
      <c r="G59" s="72"/>
      <c r="H59" s="72"/>
      <c r="I59" s="73"/>
      <c r="J59" s="27">
        <f>SUM(J60)</f>
        <v>16517.7</v>
      </c>
      <c r="K59" s="27">
        <f t="shared" ref="K59:N59" si="9">SUM(K60)</f>
        <v>18004.8</v>
      </c>
      <c r="L59" s="27">
        <f t="shared" si="9"/>
        <v>18181.5</v>
      </c>
      <c r="M59" s="27">
        <f t="shared" si="9"/>
        <v>18181.5</v>
      </c>
      <c r="N59" s="27">
        <f t="shared" si="9"/>
        <v>18181.5</v>
      </c>
    </row>
    <row r="60" spans="1:14" ht="33" customHeight="1" x14ac:dyDescent="0.2">
      <c r="A60" s="5"/>
      <c r="B60" s="11"/>
      <c r="C60" s="12" t="s">
        <v>5</v>
      </c>
      <c r="D60" s="16">
        <v>1202</v>
      </c>
      <c r="E60" s="70"/>
      <c r="F60" s="70"/>
      <c r="G60" s="70"/>
      <c r="H60" s="70"/>
      <c r="I60" s="71"/>
      <c r="J60" s="30">
        <v>16517.7</v>
      </c>
      <c r="K60" s="32">
        <v>18004.8</v>
      </c>
      <c r="L60" s="32">
        <v>18181.5</v>
      </c>
      <c r="M60" s="32">
        <v>18181.5</v>
      </c>
      <c r="N60" s="32">
        <v>18181.5</v>
      </c>
    </row>
    <row r="61" spans="1:14" ht="42.6" customHeight="1" x14ac:dyDescent="0.2">
      <c r="A61" s="5"/>
      <c r="B61" s="76" t="s">
        <v>4</v>
      </c>
      <c r="C61" s="77"/>
      <c r="D61" s="19">
        <v>1300</v>
      </c>
      <c r="E61" s="72"/>
      <c r="F61" s="72"/>
      <c r="G61" s="72"/>
      <c r="H61" s="72"/>
      <c r="I61" s="73"/>
      <c r="J61" s="27">
        <f>J62</f>
        <v>44.5</v>
      </c>
      <c r="K61" s="27">
        <f t="shared" ref="K61:N61" si="10">K62</f>
        <v>94</v>
      </c>
      <c r="L61" s="27">
        <f t="shared" si="10"/>
        <v>326.39999999999998</v>
      </c>
      <c r="M61" s="27">
        <f t="shared" si="10"/>
        <v>267.2</v>
      </c>
      <c r="N61" s="27">
        <f t="shared" si="10"/>
        <v>215.9</v>
      </c>
    </row>
    <row r="62" spans="1:14" ht="44.45" customHeight="1" x14ac:dyDescent="0.2">
      <c r="A62" s="5"/>
      <c r="B62" s="11"/>
      <c r="C62" s="12" t="s">
        <v>3</v>
      </c>
      <c r="D62" s="16">
        <v>1301</v>
      </c>
      <c r="E62" s="70"/>
      <c r="F62" s="70"/>
      <c r="G62" s="70"/>
      <c r="H62" s="70"/>
      <c r="I62" s="71"/>
      <c r="J62" s="28">
        <v>44.5</v>
      </c>
      <c r="K62" s="62">
        <v>94</v>
      </c>
      <c r="L62" s="32">
        <v>326.39999999999998</v>
      </c>
      <c r="M62" s="32">
        <v>267.2</v>
      </c>
      <c r="N62" s="32">
        <v>215.9</v>
      </c>
    </row>
    <row r="63" spans="1:14" ht="95.45" customHeight="1" x14ac:dyDescent="0.2">
      <c r="A63" s="5"/>
      <c r="B63" s="76" t="s">
        <v>2</v>
      </c>
      <c r="C63" s="77"/>
      <c r="D63" s="19">
        <v>1400</v>
      </c>
      <c r="E63" s="72"/>
      <c r="F63" s="72"/>
      <c r="G63" s="72"/>
      <c r="H63" s="72"/>
      <c r="I63" s="73"/>
      <c r="J63" s="27">
        <f>SUM(J64:J65)</f>
        <v>362139.9</v>
      </c>
      <c r="K63" s="27">
        <f t="shared" ref="K63:N63" si="11">SUM(K64:K65)</f>
        <v>362047.7</v>
      </c>
      <c r="L63" s="27">
        <f t="shared" si="11"/>
        <v>387079.6</v>
      </c>
      <c r="M63" s="27">
        <f t="shared" si="11"/>
        <v>385266.6</v>
      </c>
      <c r="N63" s="27">
        <f t="shared" si="11"/>
        <v>391414.2</v>
      </c>
    </row>
    <row r="64" spans="1:14" ht="64.900000000000006" customHeight="1" thickBot="1" x14ac:dyDescent="0.25">
      <c r="A64" s="5"/>
      <c r="B64" s="13"/>
      <c r="C64" s="23" t="s">
        <v>1</v>
      </c>
      <c r="D64" s="24">
        <v>1401</v>
      </c>
      <c r="E64" s="68"/>
      <c r="F64" s="68"/>
      <c r="G64" s="68"/>
      <c r="H64" s="68"/>
      <c r="I64" s="69"/>
      <c r="J64" s="29">
        <v>361860.9</v>
      </c>
      <c r="K64" s="62">
        <v>361818.9</v>
      </c>
      <c r="L64" s="32">
        <v>387079.6</v>
      </c>
      <c r="M64" s="32">
        <v>385266.6</v>
      </c>
      <c r="N64" s="32">
        <v>391414.2</v>
      </c>
    </row>
    <row r="65" spans="1:14" ht="64.900000000000006" customHeight="1" thickBot="1" x14ac:dyDescent="0.25">
      <c r="A65" s="2"/>
      <c r="B65" s="22"/>
      <c r="C65" s="36" t="s">
        <v>64</v>
      </c>
      <c r="D65" s="33">
        <v>1403</v>
      </c>
      <c r="E65" s="18"/>
      <c r="F65" s="18"/>
      <c r="G65" s="18"/>
      <c r="H65" s="18"/>
      <c r="I65" s="18"/>
      <c r="J65" s="31">
        <v>279</v>
      </c>
      <c r="K65" s="84">
        <v>228.8</v>
      </c>
      <c r="L65" s="39">
        <v>0</v>
      </c>
      <c r="M65" s="40">
        <v>0</v>
      </c>
      <c r="N65" s="32">
        <v>0</v>
      </c>
    </row>
    <row r="66" spans="1:14" ht="16.5" customHeight="1" thickBot="1" x14ac:dyDescent="0.25">
      <c r="A66" s="2"/>
      <c r="B66" s="14" t="s">
        <v>0</v>
      </c>
      <c r="C66" s="35"/>
      <c r="D66" s="34"/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6">
        <f>J9+J18+J20+J24+J31+J36+J38+J45+J48+J50+J55+J59+J61+J63</f>
        <v>5256969.1000000006</v>
      </c>
      <c r="K66" s="26">
        <f>K9+K18+K20+K24+K31+K36+K38+K45+K48+K50+K55+K59+K61+K63</f>
        <v>6671372.6999999993</v>
      </c>
      <c r="L66" s="38">
        <f>L9+L18+L20+L24+L31+L36+L38+L45+L48+L50+L55+L59+L61+L63</f>
        <v>5562486.6999999993</v>
      </c>
      <c r="M66" s="41">
        <f>M9+M18+M20+M24+M31+M36+M38+M45+M48+M50+M55+M59+M61+M63</f>
        <v>5319305.7</v>
      </c>
      <c r="N66" s="37">
        <f>N9+N18+N20+N24+N31+N36+N38+N45+N48+N50+N55+N59+N61+N63</f>
        <v>5909118.8000000007</v>
      </c>
    </row>
  </sheetData>
  <mergeCells count="68">
    <mergeCell ref="B31:C31"/>
    <mergeCell ref="B24:C24"/>
    <mergeCell ref="C5:N6"/>
    <mergeCell ref="B9:C9"/>
    <mergeCell ref="E9:I9"/>
    <mergeCell ref="B18:C18"/>
    <mergeCell ref="E18:I18"/>
    <mergeCell ref="B20:C20"/>
    <mergeCell ref="E20:I20"/>
    <mergeCell ref="E24:I24"/>
    <mergeCell ref="E28:I28"/>
    <mergeCell ref="E29:I29"/>
    <mergeCell ref="E30:I30"/>
    <mergeCell ref="E31:I31"/>
    <mergeCell ref="B36:C36"/>
    <mergeCell ref="E36:I36"/>
    <mergeCell ref="B38:C38"/>
    <mergeCell ref="E38:I38"/>
    <mergeCell ref="B45:C45"/>
    <mergeCell ref="E45:I45"/>
    <mergeCell ref="E39:I39"/>
    <mergeCell ref="E40:I40"/>
    <mergeCell ref="E41:I41"/>
    <mergeCell ref="E43:I43"/>
    <mergeCell ref="E44:I44"/>
    <mergeCell ref="B48:C48"/>
    <mergeCell ref="E48:I48"/>
    <mergeCell ref="B50:C50"/>
    <mergeCell ref="E50:I50"/>
    <mergeCell ref="E49:I49"/>
    <mergeCell ref="B59:C59"/>
    <mergeCell ref="E59:I59"/>
    <mergeCell ref="B61:C61"/>
    <mergeCell ref="E61:I61"/>
    <mergeCell ref="E58:I58"/>
    <mergeCell ref="E60:I60"/>
    <mergeCell ref="B63:C63"/>
    <mergeCell ref="E63:I63"/>
    <mergeCell ref="E10:I10"/>
    <mergeCell ref="E11:I11"/>
    <mergeCell ref="E12:I12"/>
    <mergeCell ref="E13:I13"/>
    <mergeCell ref="E14:I14"/>
    <mergeCell ref="E16:I16"/>
    <mergeCell ref="E17:I17"/>
    <mergeCell ref="E19:I19"/>
    <mergeCell ref="E21:I21"/>
    <mergeCell ref="E23:I23"/>
    <mergeCell ref="E25:I25"/>
    <mergeCell ref="E26:I26"/>
    <mergeCell ref="E27:I27"/>
    <mergeCell ref="B55:C55"/>
    <mergeCell ref="E32:I32"/>
    <mergeCell ref="E33:I33"/>
    <mergeCell ref="E34:I34"/>
    <mergeCell ref="E35:I35"/>
    <mergeCell ref="E37:I37"/>
    <mergeCell ref="E46:I46"/>
    <mergeCell ref="E47:I47"/>
    <mergeCell ref="E62:I62"/>
    <mergeCell ref="E64:I64"/>
    <mergeCell ref="E51:I51"/>
    <mergeCell ref="E52:I52"/>
    <mergeCell ref="E53:I53"/>
    <mergeCell ref="E54:I54"/>
    <mergeCell ref="E56:I56"/>
    <mergeCell ref="E57:I57"/>
    <mergeCell ref="E55:I55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74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Мясников А.Ю.</cp:lastModifiedBy>
  <cp:lastPrinted>2021-11-23T08:04:15Z</cp:lastPrinted>
  <dcterms:created xsi:type="dcterms:W3CDTF">2019-11-13T09:30:21Z</dcterms:created>
  <dcterms:modified xsi:type="dcterms:W3CDTF">2024-11-28T06:15:51Z</dcterms:modified>
</cp:coreProperties>
</file>