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DCD800EC-F845-4440-967A-5A927F7492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 1" sheetId="1" r:id="rId1"/>
  </sheets>
  <calcPr calcId="191029" iterate="1"/>
</workbook>
</file>

<file path=xl/calcChain.xml><?xml version="1.0" encoding="utf-8"?>
<calcChain xmlns="http://schemas.openxmlformats.org/spreadsheetml/2006/main">
  <c r="O9" i="1" l="1"/>
  <c r="H62" i="1"/>
  <c r="M9" i="1"/>
  <c r="K9" i="1"/>
  <c r="I9" i="1"/>
  <c r="O11" i="1" l="1"/>
  <c r="I11" i="1"/>
  <c r="I10" i="1"/>
  <c r="M11" i="1"/>
  <c r="K11" i="1"/>
  <c r="K12" i="1"/>
  <c r="I12" i="1"/>
  <c r="K10" i="1"/>
  <c r="O10" i="1"/>
  <c r="M10" i="1"/>
  <c r="I13" i="1" l="1"/>
  <c r="J11" i="1" s="1"/>
  <c r="K13" i="1"/>
  <c r="L10" i="1" s="1"/>
  <c r="O12" i="1"/>
  <c r="M12" i="1"/>
  <c r="M13" i="1" l="1"/>
  <c r="N12" i="1" s="1"/>
  <c r="J12" i="1"/>
  <c r="O13" i="1"/>
  <c r="J10" i="1"/>
  <c r="L13" i="1"/>
  <c r="L9" i="1"/>
  <c r="J13" i="1"/>
  <c r="J9" i="1"/>
  <c r="L12" i="1"/>
  <c r="L11" i="1"/>
  <c r="P13" i="1" l="1"/>
  <c r="P9" i="1"/>
  <c r="P11" i="1"/>
  <c r="P10" i="1"/>
  <c r="P12" i="1"/>
  <c r="N13" i="1"/>
  <c r="N9" i="1"/>
  <c r="N11" i="1"/>
  <c r="N10" i="1"/>
</calcChain>
</file>

<file path=xl/sharedStrings.xml><?xml version="1.0" encoding="utf-8"?>
<sst xmlns="http://schemas.openxmlformats.org/spreadsheetml/2006/main" count="109" uniqueCount="97">
  <si>
    <t>п/п №</t>
  </si>
  <si>
    <t>Мероприятие</t>
  </si>
  <si>
    <t>2022г.</t>
  </si>
  <si>
    <t xml:space="preserve"> 2023г.</t>
  </si>
  <si>
    <t>Всего, в том числе:</t>
  </si>
  <si>
    <t>бюджет автономного округа</t>
  </si>
  <si>
    <t>федеральный бюджет</t>
  </si>
  <si>
    <t>местный бюджет</t>
  </si>
  <si>
    <t>1.</t>
  </si>
  <si>
    <t xml:space="preserve">"Стимулирование лидеров и поддержка системы воспитания" </t>
  </si>
  <si>
    <t xml:space="preserve"> "Развитие качества и содержания технологий образования" </t>
  </si>
  <si>
    <t>Текущий ремонт образовательных учреждений</t>
  </si>
  <si>
    <t>ШКОЛЫ</t>
  </si>
  <si>
    <t>ДОШКОЛЬНЫЕ УЧРЕЖДЕНИЯ</t>
  </si>
  <si>
    <t xml:space="preserve">ВНЕШКОЛЬНЫЕ УЧРЕЖДЕНИЯ </t>
  </si>
  <si>
    <t>Антитеррористическая защищенность</t>
  </si>
  <si>
    <t xml:space="preserve">ШКОЛЫ </t>
  </si>
  <si>
    <t xml:space="preserve">ДОШКОЛЬНЫЕ УЧРЕЖДЕНИЯ  </t>
  </si>
  <si>
    <t>ВНЕШКОЛЬНЫЕ УЧРЕЖДЕНИЯ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</si>
  <si>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подпрограммы "Ресурсное обеспечение системы образования, науки и молодежной политики" государственной программы "Развитие образования в Ханты-Мансийском автономном округе – Югре на 2016–2025 годы" за счет средств бюджета автономного округа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</si>
  <si>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</si>
  <si>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Компенсация родительской платы за счет средств бюджета автономного округа</t>
  </si>
  <si>
    <t>Администрирование передаваемого полномочия за счет средств бюджета автономного округа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</si>
  <si>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</t>
  </si>
  <si>
    <t>Реализация  программ дошкольного образования  за счет средств бюджета автономного округа</t>
  </si>
  <si>
    <t>Реализация основных общеобразовательных программ за счет средств бюджета автономного округа</t>
  </si>
  <si>
    <t>Расходы на организацию государственной итоговой аттестации (ГИА) за счет средств автономного округа</t>
  </si>
  <si>
    <t xml:space="preserve">Субсидия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</si>
  <si>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Софинансирование субсидии организация бесплатного горячего питания обучающихся,получающих начальное общее образование в государственных муниципальных образовательных организациях</t>
  </si>
  <si>
    <t>Субсидия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бюджета автономного округа)</t>
  </si>
  <si>
    <t>Создание условий для удовлетворения потребности населения района в оказании услуг в учреждениях дошкольного образования» (содержание учреждений)</t>
  </si>
  <si>
    <t>Создание условий для удовлетворения потребности населения района в оказании услуг в учреждениях общего среднего образования (содержание учреждений)</t>
  </si>
  <si>
    <t>Реализация энергосервисных контрактов, направленных на энергосбережение в учреждениях общего среднего образования</t>
  </si>
  <si>
    <t>Питание обучающихся на платной основе</t>
  </si>
  <si>
    <t>Расходы для  удовлетворения потребностей населения района в оказании услуг в сфере дополнительного образования (содержание учреждения) в рамках муниципального задания</t>
  </si>
  <si>
    <t xml:space="preserve">Реализация программы персонифицированного финансирования дополнительного образования детей </t>
  </si>
  <si>
    <t>Финансовое обеспечение деятельности уполномоченной организации в части возмещения затрат, связанных с оказанием образовательных услуг по реализации дополнительных общеобразовательных программ</t>
  </si>
  <si>
    <t xml:space="preserve">Основное мероприятие "Организация и участие в мероприятиях, направленных на выявление и развитие талантливых детей и молодежи" </t>
  </si>
  <si>
    <t xml:space="preserve">Основное мероприятие "Создание условий для развития гражданско-патриотических качеств детей и молодежи" </t>
  </si>
  <si>
    <t>Организация деятельности «дворовых площадок», клубов по месту жительства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</si>
  <si>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</si>
  <si>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Субвенции на организацию и обеспечение отдыха и оздоровления детей, в том числе в этнической среде в рамках Подпрограммы "Ресурсное обеспечение в сфере образования, науки и молодежной политики" Государственной программы "Развитие образования"за счет средств бюджета автономного округа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</si>
  <si>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 в рамках подпрограммы "Развитие первичной медико-санитарной помощи" Государственной программы "Современное здравоохранение" за счет средств бюджета автономного округа</t>
  </si>
  <si>
    <t>Организация деятельности лагерей с дневным пребыванием детей</t>
  </si>
  <si>
    <t>Организация отдыха и оздоровления детей на территории Ханты-Мансийского автономного округа – Югры и в климатически благоприятных регионах Российской Федерации</t>
  </si>
  <si>
    <t>Районное мероприятие профессиональной ориентации «Лаборатория профессий»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</si>
  <si>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"Поддержка семьи, материнства и детства" государственной программы "Социальное и демографическое развитие" за счет средств бюджета автономного округа</t>
  </si>
  <si>
    <t>Субвенции на осуществление полномочий по образованию и организации деятельности комиссий по делам несовершеннолетних и защите их прав в рамках подпрограммы "Поддержка семьи, материнства и детства" государственной программы "Социальное и демографическое развитие" (за счет средств бюджета автономного округа)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</si>
  <si>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"Поддержка семьи, материнства и детства" государственной программы "Социальное и демографическое развитие" за счет средств бюджета автономного округа</t>
  </si>
  <si>
    <t>Единая субвенция на осуществление деятельности по опеке и попечительству в рамках подпрограммы "Поддержка семьи, материнства и детства" государственной программы "Социальное и демографическое развитие" за счет средств бюджета автономного округа</t>
  </si>
  <si>
    <t>Субвенция на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сотояния жилых помещений, а так же за распоряжениемими в рамках подпрограммы "Поддержка семьи, материнства и детства" государственной программы "Социальное и демографическое развитие" за счет средств бюджета автономного округа</t>
  </si>
  <si>
    <t>2.</t>
  </si>
  <si>
    <t>3.</t>
  </si>
  <si>
    <t>Поддержка талантливых детей, обучающихся в детской музыкальной школе, повышение уровня мастерства педагогов</t>
  </si>
  <si>
    <t>Строительство СДК п.Горноправдинск</t>
  </si>
  <si>
    <t>Субсидия на гос. поддержку отрасли культуры</t>
  </si>
  <si>
    <t>Субсидия на гос. поддержку отрасли культуры (за счет бюджета автономного округа)</t>
  </si>
  <si>
    <t>Субсидия на модернизацию муниципальных общедоступных библиотек, в том числе комплектование книжных фондов</t>
  </si>
  <si>
    <t>4.</t>
  </si>
  <si>
    <t>Участие в окружных и другого уровня соревнованиях (спорт высших достижений)</t>
  </si>
  <si>
    <t>Софинансирование мероприятия на расходы муниципальных образований по развитию сети спортивных объектов шаговой доступности</t>
  </si>
  <si>
    <t>5.</t>
  </si>
  <si>
    <t>Субсидия на улучшение жилищных условий граждан, проживающих на сельских территориях подпрограммы "Комплексное развитие сельских территорий" государственной программы "Развитие агропромышленного комплекса" софинансирование местного бюджета</t>
  </si>
  <si>
    <t>Субсидия на улучшение жилищных условий граждан, проживающих на сельских территориях подпрограммы "Комплексное развитие сельских территорий" государственной программы "Развитие агропромышленного комплекса" за счет средств бюджета автономного округа</t>
  </si>
  <si>
    <t>"Проведение информационной антинаркотической политики"</t>
  </si>
  <si>
    <t>Капитальный ремонт. Здание лыжной базы, назначение: нежилое, 1 – этажный, общая площадь 123.6 кв.м, инв.№ 71:129:000:000031570, лит. А, адрес (местоположение) объекта: Тюменская область, Ханты-Мансийский автономный округ-Югра, Ханты-Мансийский район, сельское поселение Луговской, п. Луговской, ул. Гагарина, д.4б</t>
  </si>
  <si>
    <t>Организация и проведение учебно-тренировочных соревнований для инвалидов и лиц с ограниченными возможностями здоровья</t>
  </si>
  <si>
    <t>Участие в региональных соревнованиях для инвалидов и лиц с ограниченными возможностями здоровья</t>
  </si>
  <si>
    <t>Приобретение спортивного инвентаря и оборудования для инвалидов и маломобильных групп населения</t>
  </si>
  <si>
    <t>в сфере образованияч</t>
  </si>
  <si>
    <t>обесп жильем</t>
  </si>
  <si>
    <t>в сфере культ и спорта</t>
  </si>
  <si>
    <t>в сфере соц подд (меропр 52.14.01</t>
  </si>
  <si>
    <t>Муниципальная программа «Развитие образования в Ханты-Мансийском районе»</t>
  </si>
  <si>
    <t>Муниципальная программа «Культура Ханты-Мансийского района»</t>
  </si>
  <si>
    <t>Муниципальная программа «Развитие спорта и туризма на территории Ханты-Мансийского района»</t>
  </si>
  <si>
    <t>Муниципальная программа «Улучшение жилищных условий жителей Ханты-Мансийского района»</t>
  </si>
  <si>
    <t>Муниципальная программа "Профилактика правонарушений в сфере обеспечения общественной безопасности в Ханты-Мансийском районе"</t>
  </si>
  <si>
    <t>Исполняющий обязанности                                                                          
председатетя комитета по финансам</t>
  </si>
  <si>
    <t>Информация об объёмах бюджетных ассигнований, направляемых на государственную поддержку семьи и детей, предусмотренных в проекте решения Думы Ханты-Мансийского района «О бюджете Ханты-Мансийского района на 2025 год и на плановый период 2026 и 2027 годов»</t>
  </si>
  <si>
    <t>Благоустройство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 (за счет средств бюджета автономного округа)</t>
  </si>
  <si>
    <t>Благоустройство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 (за счет средств местного бюджета)</t>
  </si>
  <si>
    <t>Строительство СДК п.Горноправдинск (за счет бюджета автономного округа)</t>
  </si>
  <si>
    <t>Субсидия на модернизацию муниципальных общедоступных библиотек, в том числе комплектование книжных фондов (за счет бюджета автономного округа)</t>
  </si>
  <si>
    <t>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</si>
  <si>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(за счет средств бюджета автономного округа)</t>
  </si>
  <si>
    <t>Субсидия, передаваемая СОНКО на организацию и проведение  районных физкультурных и спортивных мероприятий</t>
  </si>
  <si>
    <t>Субсидии на софинансирование расходов муниципальных образований по развитию сети спортивных объектов шаговой доступности  (за счет средств бюджета автономного округа)</t>
  </si>
  <si>
    <t>Субсидии на реализацию полномочий в области строительства и жилищных отношений (за счет средств бюджета автономного округа)</t>
  </si>
  <si>
    <r>
      <t xml:space="preserve">Субсидии на реализацию мероприятий по обеспечению жильем </t>
    </r>
    <r>
      <rPr>
        <i/>
        <sz val="14"/>
        <rFont val="Times New Roman"/>
        <family val="1"/>
        <charset val="204"/>
      </rPr>
      <t>молодых семе</t>
    </r>
    <r>
      <rPr>
        <sz val="14"/>
        <rFont val="Times New Roman"/>
        <family val="1"/>
        <charset val="204"/>
      </rPr>
      <t>й в рамках подпрограммы "Создание условий для обеспечения жилыми помещениями граждан" государственной программы "Развитие жилищной сферы" за счет средств бюджета автономного округа</t>
    </r>
  </si>
  <si>
    <r>
      <t xml:space="preserve">Предоставление субсидий </t>
    </r>
    <r>
      <rPr>
        <i/>
        <sz val="14"/>
        <rFont val="Times New Roman"/>
        <family val="1"/>
        <charset val="204"/>
      </rPr>
      <t>молодым семьям</t>
    </r>
    <r>
      <rPr>
        <sz val="14"/>
        <rFont val="Times New Roman"/>
        <family val="1"/>
        <charset val="204"/>
      </rPr>
      <t xml:space="preserve"> на строительство жилых помещений в Ханты-Мансийском районе</t>
    </r>
  </si>
  <si>
    <t>Софинансирование мероприятий на реализацию полномочий в области строительства и жилищных отношений (Приобретение жилых помещений по договорам купли-продажи и (или) приобретение жилых помещений по договорам участия в долевом строительстве)</t>
  </si>
  <si>
    <t>О.Н.Астафьева</t>
  </si>
  <si>
    <t>2025 год</t>
  </si>
  <si>
    <t>2026 год</t>
  </si>
  <si>
    <t>2027 год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</si>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</sst>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\.00\.00"/>
    <numFmt numFmtId="165" formatCode="#,##0.00;[Red]\-#,##0.00;0.00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6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2" borderId="0" xfId="0" applyFill="1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0" fillId="0" borderId="0" xfId="0" applyNumberFormat="1"/>
    <xf numFmtId="0" fontId="0" fillId="0" borderId="1" xfId="0" applyBorder="1"/>
    <xf numFmtId="165" fontId="0" fillId="0" borderId="1" xfId="0" applyNumberFormat="1" applyBorder="1"/>
    <xf numFmtId="4" fontId="0" fillId="0" borderId="1" xfId="0" applyNumberFormat="1" applyBorder="1"/>
    <xf numFmtId="165" fontId="8" fillId="0" borderId="1" xfId="0" applyNumberFormat="1" applyFont="1" applyBorder="1"/>
    <xf numFmtId="2" fontId="0" fillId="0" borderId="1" xfId="0" applyNumberFormat="1" applyBorder="1"/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164" fontId="2" fillId="0" borderId="1" xfId="0" applyNumberFormat="1" applyFont="1" applyBorder="1" applyProtection="1">
      <protection hidden="1"/>
    </xf>
    <xf numFmtId="0" fontId="2" fillId="0" borderId="1" xfId="0" applyFont="1" applyBorder="1" applyAlignment="1" applyProtection="1">
      <alignment wrapText="1"/>
      <protection hidden="1"/>
    </xf>
    <xf numFmtId="165" fontId="2" fillId="0" borderId="1" xfId="0" applyNumberFormat="1" applyFont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Border="1" applyAlignment="1" applyProtection="1">
      <alignment horizontal="center" vertical="center"/>
      <protection hidden="1"/>
    </xf>
    <xf numFmtId="165" fontId="4" fillId="0" borderId="1" xfId="0" applyNumberFormat="1" applyFont="1" applyBorder="1" applyAlignment="1" applyProtection="1">
      <alignment horizontal="center" vertical="center" wrapText="1"/>
      <protection hidden="1"/>
    </xf>
    <xf numFmtId="166" fontId="4" fillId="0" borderId="1" xfId="0" applyNumberFormat="1" applyFont="1" applyBorder="1" applyAlignment="1" applyProtection="1">
      <alignment horizontal="center" vertical="center" wrapText="1"/>
      <protection hidden="1"/>
    </xf>
    <xf numFmtId="166" fontId="4" fillId="0" borderId="1" xfId="0" applyNumberFormat="1" applyFont="1" applyBorder="1" applyAlignment="1" applyProtection="1">
      <alignment horizontal="center" vertical="center"/>
      <protection hidden="1"/>
    </xf>
    <xf numFmtId="165" fontId="2" fillId="0" borderId="1" xfId="0" applyNumberFormat="1" applyFont="1" applyBorder="1" applyAlignment="1" applyProtection="1">
      <alignment horizontal="center" wrapText="1"/>
      <protection hidden="1"/>
    </xf>
    <xf numFmtId="166" fontId="2" fillId="0" borderId="1" xfId="0" applyNumberFormat="1" applyFont="1" applyBorder="1" applyAlignment="1" applyProtection="1">
      <alignment horizontal="center" wrapText="1"/>
      <protection hidden="1"/>
    </xf>
    <xf numFmtId="4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 applyProtection="1">
      <alignment horizontal="center" vertical="center" wrapText="1"/>
      <protection hidden="1"/>
    </xf>
    <xf numFmtId="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  <protection hidden="1"/>
    </xf>
    <xf numFmtId="14" fontId="1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  <protection hidden="1"/>
    </xf>
    <xf numFmtId="4" fontId="4" fillId="0" borderId="1" xfId="0" applyNumberFormat="1" applyFont="1" applyBorder="1" applyAlignment="1" applyProtection="1">
      <alignment horizontal="center" vertical="center" wrapText="1"/>
      <protection hidden="1"/>
    </xf>
    <xf numFmtId="0" fontId="1" fillId="0" borderId="1" xfId="0" applyFont="1" applyBorder="1"/>
    <xf numFmtId="0" fontId="2" fillId="0" borderId="1" xfId="0" applyFont="1" applyBorder="1" applyProtection="1">
      <protection hidden="1"/>
    </xf>
    <xf numFmtId="166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0" applyNumberFormat="1" applyFont="1" applyFill="1" applyBorder="1" applyAlignment="1" applyProtection="1">
      <alignment horizontal="center" vertical="center"/>
      <protection hidden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wrapText="1"/>
      <protection hidden="1"/>
    </xf>
    <xf numFmtId="4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right" vertical="center"/>
    </xf>
    <xf numFmtId="0" fontId="7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98"/>
  <sheetViews>
    <sheetView tabSelected="1" zoomScale="80" zoomScaleNormal="80" workbookViewId="0">
      <selection activeCell="B11" sqref="B11"/>
    </sheetView>
  </sheetViews>
  <sheetFormatPr defaultRowHeight="15" outlineLevelCol="1" x14ac:dyDescent="0.25"/>
  <cols>
    <col min="1" max="1" width="8.7109375" customWidth="1"/>
    <col min="2" max="2" width="77.5703125" customWidth="1"/>
    <col min="3" max="3" width="0" hidden="1" customWidth="1"/>
    <col min="4" max="4" width="18" hidden="1" customWidth="1"/>
    <col min="5" max="6" width="17.28515625" bestFit="1" customWidth="1"/>
    <col min="7" max="7" width="18.7109375" customWidth="1"/>
    <col min="8" max="8" width="36.42578125" hidden="1" customWidth="1" outlineLevel="1"/>
    <col min="9" max="10" width="16.28515625" hidden="1" customWidth="1" outlineLevel="1"/>
    <col min="11" max="12" width="12.42578125" hidden="1" customWidth="1" outlineLevel="1"/>
    <col min="13" max="14" width="13.85546875" hidden="1" customWidth="1" outlineLevel="1"/>
    <col min="15" max="15" width="14.28515625" hidden="1" customWidth="1" outlineLevel="1"/>
    <col min="16" max="16" width="9.140625" hidden="1" customWidth="1" outlineLevel="1"/>
    <col min="17" max="17" width="9.140625" collapsed="1"/>
  </cols>
  <sheetData>
    <row r="1" spans="1:16" x14ac:dyDescent="0.25">
      <c r="A1" s="1"/>
      <c r="D1" s="2"/>
      <c r="E1" s="2"/>
      <c r="F1" s="2"/>
    </row>
    <row r="2" spans="1:16" x14ac:dyDescent="0.25">
      <c r="A2" s="1"/>
      <c r="D2" s="2"/>
      <c r="E2" s="2"/>
      <c r="F2" s="2"/>
    </row>
    <row r="3" spans="1:16" ht="63.75" customHeight="1" x14ac:dyDescent="0.25">
      <c r="A3" s="60" t="s">
        <v>79</v>
      </c>
      <c r="B3" s="60"/>
      <c r="C3" s="60"/>
      <c r="D3" s="60"/>
      <c r="E3" s="60"/>
      <c r="F3" s="60"/>
      <c r="G3" s="60"/>
    </row>
    <row r="4" spans="1:16" ht="18.75" x14ac:dyDescent="0.25">
      <c r="A4" s="61" t="s">
        <v>96</v>
      </c>
      <c r="B4" s="61"/>
      <c r="C4" s="61"/>
      <c r="D4" s="61"/>
      <c r="E4" s="61"/>
      <c r="F4" s="61"/>
      <c r="G4" s="61"/>
    </row>
    <row r="5" spans="1:16" ht="18.75" x14ac:dyDescent="0.25">
      <c r="A5" s="45" t="s">
        <v>0</v>
      </c>
      <c r="B5" s="46" t="s">
        <v>1</v>
      </c>
      <c r="C5" s="46" t="s">
        <v>2</v>
      </c>
      <c r="D5" s="47" t="s">
        <v>3</v>
      </c>
      <c r="E5" s="47" t="s">
        <v>93</v>
      </c>
      <c r="F5" s="47" t="s">
        <v>94</v>
      </c>
      <c r="G5" s="47" t="s">
        <v>95</v>
      </c>
    </row>
    <row r="6" spans="1:16" ht="27.75" customHeight="1" x14ac:dyDescent="0.25">
      <c r="A6" s="17"/>
      <c r="B6" s="17" t="s">
        <v>4</v>
      </c>
      <c r="C6" s="14" t="e">
        <v>#REF!</v>
      </c>
      <c r="D6" s="15" t="e">
        <v>#REF!</v>
      </c>
      <c r="E6" s="16">
        <v>2219198.4</v>
      </c>
      <c r="F6" s="16">
        <v>1984820.5999999996</v>
      </c>
      <c r="G6" s="16">
        <v>1984670.6999999997</v>
      </c>
    </row>
    <row r="7" spans="1:16" ht="27.75" customHeight="1" x14ac:dyDescent="0.25">
      <c r="A7" s="17"/>
      <c r="B7" s="17" t="s">
        <v>5</v>
      </c>
      <c r="C7" s="14" t="e">
        <v>#REF!</v>
      </c>
      <c r="D7" s="15" t="e">
        <v>#REF!</v>
      </c>
      <c r="E7" s="16">
        <v>2037944.1</v>
      </c>
      <c r="F7" s="16">
        <v>1819936.9999999998</v>
      </c>
      <c r="G7" s="16">
        <v>1820748.0999999999</v>
      </c>
    </row>
    <row r="8" spans="1:16" ht="27.75" customHeight="1" x14ac:dyDescent="0.25">
      <c r="A8" s="17"/>
      <c r="B8" s="17" t="s">
        <v>6</v>
      </c>
      <c r="C8" s="14">
        <v>40374.600000000006</v>
      </c>
      <c r="D8" s="15">
        <v>40520.700000000004</v>
      </c>
      <c r="E8" s="16">
        <v>0</v>
      </c>
      <c r="F8" s="16">
        <v>0</v>
      </c>
      <c r="G8" s="16">
        <v>0</v>
      </c>
    </row>
    <row r="9" spans="1:16" ht="27.75" customHeight="1" x14ac:dyDescent="0.25">
      <c r="A9" s="17"/>
      <c r="B9" s="17" t="s">
        <v>7</v>
      </c>
      <c r="C9" s="14" t="e">
        <v>#REF!</v>
      </c>
      <c r="D9" s="15" t="e">
        <v>#REF!</v>
      </c>
      <c r="E9" s="16">
        <v>181254.3</v>
      </c>
      <c r="F9" s="16">
        <v>164883.59999999998</v>
      </c>
      <c r="G9" s="16">
        <v>163922.59999999998</v>
      </c>
      <c r="H9" s="9" t="s">
        <v>72</v>
      </c>
      <c r="I9" s="10">
        <f>D27</f>
        <v>5314</v>
      </c>
      <c r="J9" s="10" t="e">
        <f>I9*100/$I$13</f>
        <v>#REF!</v>
      </c>
      <c r="K9" s="10">
        <f>E27</f>
        <v>4351.5</v>
      </c>
      <c r="L9" s="10">
        <f>K9*100/$K$13</f>
        <v>0.19608873385844766</v>
      </c>
      <c r="M9" s="10">
        <f t="shared" ref="M9" si="0">F27</f>
        <v>4385.5</v>
      </c>
      <c r="N9" s="10">
        <f>M9*100/$M$13</f>
        <v>0.22095752526765564</v>
      </c>
      <c r="O9" s="10">
        <f>G27</f>
        <v>4385.5</v>
      </c>
      <c r="P9" s="13">
        <f>O9*100/$O$13</f>
        <v>0.22097421436751116</v>
      </c>
    </row>
    <row r="10" spans="1:16" ht="37.5" x14ac:dyDescent="0.25">
      <c r="A10" s="48" t="s">
        <v>8</v>
      </c>
      <c r="B10" s="49" t="s">
        <v>73</v>
      </c>
      <c r="C10" s="50" t="e">
        <v>#REF!</v>
      </c>
      <c r="D10" s="51" t="e">
        <v>#REF!</v>
      </c>
      <c r="E10" s="52">
        <v>1996221.3000000003</v>
      </c>
      <c r="F10" s="52">
        <v>1892441.5999999999</v>
      </c>
      <c r="G10" s="52">
        <v>1892500.9999999998</v>
      </c>
      <c r="H10" s="9" t="s">
        <v>69</v>
      </c>
      <c r="I10" s="11" t="e">
        <f>D10-D27</f>
        <v>#REF!</v>
      </c>
      <c r="J10" s="10" t="e">
        <f t="shared" ref="J10:J13" si="1">I10*100/$I$13</f>
        <v>#REF!</v>
      </c>
      <c r="K10" s="11">
        <f>E10-E27</f>
        <v>1991869.8000000003</v>
      </c>
      <c r="L10" s="10">
        <f t="shared" ref="L10:L13" si="2">K10*100/$K$13</f>
        <v>89.7582964708444</v>
      </c>
      <c r="M10" s="11">
        <f>F10-F27</f>
        <v>1888056.0999999999</v>
      </c>
      <c r="N10" s="10">
        <f t="shared" ref="N10:N13" si="3">M10*100/$M$13</f>
        <v>95.127169860335499</v>
      </c>
      <c r="O10" s="11">
        <f>G10-G27</f>
        <v>1888115.4999999998</v>
      </c>
      <c r="P10" s="13">
        <f t="shared" ref="P10:P13" si="4">O10*100/$O$13</f>
        <v>95.137347907335638</v>
      </c>
    </row>
    <row r="11" spans="1:16" ht="24" customHeight="1" x14ac:dyDescent="0.25">
      <c r="A11" s="18"/>
      <c r="B11" s="18" t="s">
        <v>5</v>
      </c>
      <c r="C11" s="14" t="e">
        <v>#REF!</v>
      </c>
      <c r="D11" s="15" t="e">
        <v>#REF!</v>
      </c>
      <c r="E11" s="16">
        <v>1834072.5000000002</v>
      </c>
      <c r="F11" s="16">
        <v>1740608.5999999999</v>
      </c>
      <c r="G11" s="16">
        <v>1741187.0999999999</v>
      </c>
      <c r="H11" s="9" t="s">
        <v>70</v>
      </c>
      <c r="I11" s="11" t="e">
        <f>D82</f>
        <v>#REF!</v>
      </c>
      <c r="J11" s="10" t="e">
        <f t="shared" si="1"/>
        <v>#REF!</v>
      </c>
      <c r="K11" s="11">
        <f>E82</f>
        <v>84385.2</v>
      </c>
      <c r="L11" s="10">
        <f t="shared" si="2"/>
        <v>3.802593823828996</v>
      </c>
      <c r="M11" s="11">
        <f t="shared" ref="M11" si="5">F82</f>
        <v>84726.799999999988</v>
      </c>
      <c r="N11" s="10">
        <f t="shared" si="3"/>
        <v>4.2688459814952919</v>
      </c>
      <c r="O11" s="11">
        <f>G82</f>
        <v>84726.799999999988</v>
      </c>
      <c r="P11" s="13">
        <f t="shared" si="4"/>
        <v>4.2691684108706509</v>
      </c>
    </row>
    <row r="12" spans="1:16" ht="24" customHeight="1" x14ac:dyDescent="0.25">
      <c r="A12" s="18"/>
      <c r="B12" s="18" t="s">
        <v>6</v>
      </c>
      <c r="C12" s="14">
        <v>40305.800000000003</v>
      </c>
      <c r="D12" s="15">
        <v>40373.5</v>
      </c>
      <c r="E12" s="16">
        <v>0</v>
      </c>
      <c r="F12" s="16">
        <v>0</v>
      </c>
      <c r="G12" s="16">
        <v>0</v>
      </c>
      <c r="H12" s="9" t="s">
        <v>71</v>
      </c>
      <c r="I12" s="11" t="e">
        <f>D58+D69</f>
        <v>#REF!</v>
      </c>
      <c r="J12" s="10" t="e">
        <f t="shared" si="1"/>
        <v>#REF!</v>
      </c>
      <c r="K12" s="11">
        <f>E58+E69</f>
        <v>138541.9</v>
      </c>
      <c r="L12" s="10">
        <f t="shared" si="2"/>
        <v>6.2430209714681535</v>
      </c>
      <c r="M12" s="11">
        <f>F58+F69</f>
        <v>7602.2</v>
      </c>
      <c r="N12" s="10">
        <f t="shared" si="3"/>
        <v>0.38302663290155547</v>
      </c>
      <c r="O12" s="11">
        <f>G58+G69</f>
        <v>7392.9</v>
      </c>
      <c r="P12" s="13">
        <f t="shared" si="4"/>
        <v>0.3725094674261939</v>
      </c>
    </row>
    <row r="13" spans="1:16" ht="24" customHeight="1" x14ac:dyDescent="0.25">
      <c r="A13" s="18"/>
      <c r="B13" s="18" t="s">
        <v>7</v>
      </c>
      <c r="C13" s="14" t="e">
        <v>#REF!</v>
      </c>
      <c r="D13" s="15" t="e">
        <v>#REF!</v>
      </c>
      <c r="E13" s="16">
        <v>162148.79999999999</v>
      </c>
      <c r="F13" s="16">
        <v>151833</v>
      </c>
      <c r="G13" s="16">
        <v>151313.9</v>
      </c>
      <c r="I13" s="12" t="e">
        <f>SUM(I9:I12)</f>
        <v>#REF!</v>
      </c>
      <c r="J13" s="10" t="e">
        <f t="shared" si="1"/>
        <v>#REF!</v>
      </c>
      <c r="K13" s="12">
        <f t="shared" ref="K13:O13" si="6">SUM(K9:K12)</f>
        <v>2219148.4000000004</v>
      </c>
      <c r="L13" s="10">
        <f t="shared" si="2"/>
        <v>100</v>
      </c>
      <c r="M13" s="12">
        <f t="shared" si="6"/>
        <v>1984770.5999999999</v>
      </c>
      <c r="N13" s="10">
        <f t="shared" si="3"/>
        <v>100</v>
      </c>
      <c r="O13" s="12">
        <f t="shared" si="6"/>
        <v>1984620.6999999997</v>
      </c>
      <c r="P13" s="13">
        <f t="shared" si="4"/>
        <v>100</v>
      </c>
    </row>
    <row r="14" spans="1:16" ht="24" customHeight="1" x14ac:dyDescent="0.3">
      <c r="A14" s="19"/>
      <c r="B14" s="20" t="s">
        <v>9</v>
      </c>
      <c r="C14" s="21">
        <v>1350</v>
      </c>
      <c r="D14" s="21">
        <v>1342.1</v>
      </c>
      <c r="E14" s="42">
        <v>1350</v>
      </c>
      <c r="F14" s="42">
        <v>1350</v>
      </c>
      <c r="G14" s="42">
        <v>1350</v>
      </c>
      <c r="I14">
        <v>4</v>
      </c>
    </row>
    <row r="15" spans="1:16" ht="24" customHeight="1" x14ac:dyDescent="0.3">
      <c r="A15" s="19"/>
      <c r="B15" s="20" t="s">
        <v>10</v>
      </c>
      <c r="C15" s="21">
        <v>100</v>
      </c>
      <c r="D15" s="21">
        <v>0</v>
      </c>
      <c r="E15" s="42">
        <v>0</v>
      </c>
      <c r="F15" s="43">
        <v>0</v>
      </c>
      <c r="G15" s="43">
        <v>0</v>
      </c>
    </row>
    <row r="16" spans="1:16" ht="93.75" x14ac:dyDescent="0.3">
      <c r="A16" s="19"/>
      <c r="B16" s="20" t="s">
        <v>80</v>
      </c>
      <c r="C16" s="21">
        <v>0</v>
      </c>
      <c r="D16" s="21">
        <v>0</v>
      </c>
      <c r="E16" s="42">
        <v>108823</v>
      </c>
      <c r="F16" s="43">
        <v>0</v>
      </c>
      <c r="G16" s="43">
        <v>0</v>
      </c>
    </row>
    <row r="17" spans="1:7" ht="93.75" x14ac:dyDescent="0.3">
      <c r="A17" s="19"/>
      <c r="B17" s="20" t="s">
        <v>81</v>
      </c>
      <c r="C17" s="21">
        <v>0</v>
      </c>
      <c r="D17" s="21">
        <v>0</v>
      </c>
      <c r="E17" s="42">
        <v>12091.5</v>
      </c>
      <c r="F17" s="43">
        <v>0</v>
      </c>
      <c r="G17" s="43">
        <v>0</v>
      </c>
    </row>
    <row r="18" spans="1:7" ht="18.75" x14ac:dyDescent="0.3">
      <c r="A18" s="19"/>
      <c r="B18" s="20" t="s">
        <v>11</v>
      </c>
      <c r="C18" s="21">
        <v>15000.000000000002</v>
      </c>
      <c r="D18" s="21">
        <v>10049.83</v>
      </c>
      <c r="E18" s="22">
        <v>20000</v>
      </c>
      <c r="F18" s="22">
        <v>20000</v>
      </c>
      <c r="G18" s="22">
        <v>20000</v>
      </c>
    </row>
    <row r="19" spans="1:7" ht="18.75" x14ac:dyDescent="0.3">
      <c r="A19" s="19"/>
      <c r="B19" s="20" t="s">
        <v>12</v>
      </c>
      <c r="C19" s="21">
        <v>12513.000800000002</v>
      </c>
      <c r="D19" s="21">
        <v>8070.13</v>
      </c>
      <c r="E19" s="22">
        <v>16000</v>
      </c>
      <c r="F19" s="23">
        <v>16000</v>
      </c>
      <c r="G19" s="23">
        <v>16000</v>
      </c>
    </row>
    <row r="20" spans="1:7" ht="18.75" x14ac:dyDescent="0.3">
      <c r="A20" s="19"/>
      <c r="B20" s="20" t="s">
        <v>13</v>
      </c>
      <c r="C20" s="21">
        <v>2386.9992000000002</v>
      </c>
      <c r="D20" s="21">
        <v>1829.7</v>
      </c>
      <c r="E20" s="22">
        <v>2000</v>
      </c>
      <c r="F20" s="23">
        <v>2000</v>
      </c>
      <c r="G20" s="23">
        <v>2000</v>
      </c>
    </row>
    <row r="21" spans="1:7" ht="18.75" x14ac:dyDescent="0.3">
      <c r="A21" s="19"/>
      <c r="B21" s="20" t="s">
        <v>14</v>
      </c>
      <c r="C21" s="21">
        <v>100</v>
      </c>
      <c r="D21" s="21">
        <v>150</v>
      </c>
      <c r="E21" s="22">
        <v>2000</v>
      </c>
      <c r="F21" s="23">
        <v>2000</v>
      </c>
      <c r="G21" s="23">
        <v>2000</v>
      </c>
    </row>
    <row r="22" spans="1:7" ht="18.75" x14ac:dyDescent="0.3">
      <c r="A22" s="19"/>
      <c r="B22" s="20" t="s">
        <v>15</v>
      </c>
      <c r="C22" s="21">
        <v>98181.428799999994</v>
      </c>
      <c r="D22" s="21">
        <v>67116.800000000003</v>
      </c>
      <c r="E22" s="22">
        <v>84171.700000000012</v>
      </c>
      <c r="F22" s="22">
        <v>84171.700000000012</v>
      </c>
      <c r="G22" s="22">
        <v>84171.700000000012</v>
      </c>
    </row>
    <row r="23" spans="1:7" ht="18.75" x14ac:dyDescent="0.3">
      <c r="A23" s="19"/>
      <c r="B23" s="20" t="s">
        <v>16</v>
      </c>
      <c r="C23" s="21">
        <v>73843.208799999993</v>
      </c>
      <c r="D23" s="21">
        <v>51352.9</v>
      </c>
      <c r="E23" s="22">
        <v>64671.199999999997</v>
      </c>
      <c r="F23" s="23">
        <v>64671.199999999997</v>
      </c>
      <c r="G23" s="23">
        <v>64671.199999999997</v>
      </c>
    </row>
    <row r="24" spans="1:7" ht="18.75" x14ac:dyDescent="0.3">
      <c r="A24" s="19"/>
      <c r="B24" s="20" t="s">
        <v>17</v>
      </c>
      <c r="C24" s="21">
        <v>21767.948399999997</v>
      </c>
      <c r="D24" s="21">
        <v>14210.4</v>
      </c>
      <c r="E24" s="22">
        <v>17306.900000000001</v>
      </c>
      <c r="F24" s="23">
        <v>17306.900000000001</v>
      </c>
      <c r="G24" s="23">
        <v>17306.900000000001</v>
      </c>
    </row>
    <row r="25" spans="1:7" ht="18.75" x14ac:dyDescent="0.3">
      <c r="A25" s="19"/>
      <c r="B25" s="20" t="s">
        <v>18</v>
      </c>
      <c r="C25" s="21">
        <v>2570.2716</v>
      </c>
      <c r="D25" s="21">
        <v>1553.5</v>
      </c>
      <c r="E25" s="22">
        <v>2193.6</v>
      </c>
      <c r="F25" s="23">
        <v>2193.6</v>
      </c>
      <c r="G25" s="23">
        <v>2193.6</v>
      </c>
    </row>
    <row r="26" spans="1:7" ht="206.25" x14ac:dyDescent="0.3">
      <c r="A26" s="19"/>
      <c r="B26" s="20" t="s">
        <v>19</v>
      </c>
      <c r="C26" s="21">
        <v>69664</v>
      </c>
      <c r="D26" s="21">
        <v>76134.600000000006</v>
      </c>
      <c r="E26" s="22">
        <v>69821.3</v>
      </c>
      <c r="F26" s="23">
        <v>69821.3</v>
      </c>
      <c r="G26" s="23">
        <v>69821.3</v>
      </c>
    </row>
    <row r="27" spans="1:7" ht="75" x14ac:dyDescent="0.3">
      <c r="A27" s="19"/>
      <c r="B27" s="20" t="s">
        <v>20</v>
      </c>
      <c r="C27" s="21">
        <v>5046</v>
      </c>
      <c r="D27" s="21">
        <v>5314</v>
      </c>
      <c r="E27" s="22">
        <v>4351.5</v>
      </c>
      <c r="F27" s="22">
        <v>4385.5</v>
      </c>
      <c r="G27" s="22">
        <v>4385.5</v>
      </c>
    </row>
    <row r="28" spans="1:7" ht="37.5" x14ac:dyDescent="0.3">
      <c r="A28" s="19"/>
      <c r="B28" s="20" t="s">
        <v>21</v>
      </c>
      <c r="C28" s="21">
        <v>4032</v>
      </c>
      <c r="D28" s="21">
        <v>4367</v>
      </c>
      <c r="E28" s="22">
        <v>3508.5</v>
      </c>
      <c r="F28" s="22">
        <v>3508.5</v>
      </c>
      <c r="G28" s="22">
        <v>3508.5</v>
      </c>
    </row>
    <row r="29" spans="1:7" ht="37.5" x14ac:dyDescent="0.3">
      <c r="A29" s="19"/>
      <c r="B29" s="20" t="s">
        <v>22</v>
      </c>
      <c r="C29" s="21">
        <v>1014</v>
      </c>
      <c r="D29" s="21">
        <v>947</v>
      </c>
      <c r="E29" s="22">
        <v>843</v>
      </c>
      <c r="F29" s="22">
        <v>877</v>
      </c>
      <c r="G29" s="22">
        <v>877</v>
      </c>
    </row>
    <row r="30" spans="1:7" ht="93.75" x14ac:dyDescent="0.3">
      <c r="A30" s="19"/>
      <c r="B30" s="20" t="s">
        <v>23</v>
      </c>
      <c r="C30" s="21">
        <v>1161512.3</v>
      </c>
      <c r="D30" s="21">
        <v>1312284.8</v>
      </c>
      <c r="E30" s="22">
        <v>1621721.3</v>
      </c>
      <c r="F30" s="22">
        <v>1637524.6</v>
      </c>
      <c r="G30" s="22">
        <v>1637524.6</v>
      </c>
    </row>
    <row r="31" spans="1:7" ht="37.5" x14ac:dyDescent="0.3">
      <c r="A31" s="19"/>
      <c r="B31" s="20" t="s">
        <v>24</v>
      </c>
      <c r="C31" s="21">
        <v>144759</v>
      </c>
      <c r="D31" s="21">
        <v>163683.70000000001</v>
      </c>
      <c r="E31" s="22">
        <v>153375.6</v>
      </c>
      <c r="F31" s="22">
        <v>153375.6</v>
      </c>
      <c r="G31" s="22">
        <v>153375.6</v>
      </c>
    </row>
    <row r="32" spans="1:7" ht="37.5" x14ac:dyDescent="0.3">
      <c r="A32" s="19"/>
      <c r="B32" s="20" t="s">
        <v>25</v>
      </c>
      <c r="C32" s="21">
        <v>1005485.3</v>
      </c>
      <c r="D32" s="21">
        <v>1142049.1000000001</v>
      </c>
      <c r="E32" s="22">
        <v>1462489.7</v>
      </c>
      <c r="F32" s="22">
        <v>1478293</v>
      </c>
      <c r="G32" s="22">
        <v>1478293</v>
      </c>
    </row>
    <row r="33" spans="1:7" ht="37.5" x14ac:dyDescent="0.3">
      <c r="A33" s="19"/>
      <c r="B33" s="20" t="s">
        <v>26</v>
      </c>
      <c r="C33" s="21">
        <v>11268</v>
      </c>
      <c r="D33" s="21">
        <v>6552</v>
      </c>
      <c r="E33" s="22">
        <v>5856</v>
      </c>
      <c r="F33" s="22">
        <v>5856</v>
      </c>
      <c r="G33" s="22">
        <v>5856</v>
      </c>
    </row>
    <row r="34" spans="1:7" ht="75" x14ac:dyDescent="0.3">
      <c r="A34" s="19"/>
      <c r="B34" s="20" t="s">
        <v>27</v>
      </c>
      <c r="C34" s="21">
        <v>9412.2999999999993</v>
      </c>
      <c r="D34" s="21">
        <v>10483.200000000001</v>
      </c>
      <c r="E34" s="22">
        <v>6500</v>
      </c>
      <c r="F34" s="22">
        <v>7582.6</v>
      </c>
      <c r="G34" s="22">
        <v>7642</v>
      </c>
    </row>
    <row r="35" spans="1:7" ht="75" x14ac:dyDescent="0.3">
      <c r="A35" s="19"/>
      <c r="B35" s="20" t="s">
        <v>28</v>
      </c>
      <c r="C35" s="21">
        <v>329.4</v>
      </c>
      <c r="D35" s="21">
        <v>1249.8</v>
      </c>
      <c r="E35" s="22">
        <v>2130.6999999999998</v>
      </c>
      <c r="F35" s="23">
        <v>3906.4</v>
      </c>
      <c r="G35" s="23">
        <v>3387.3</v>
      </c>
    </row>
    <row r="36" spans="1:7" ht="75" x14ac:dyDescent="0.3">
      <c r="A36" s="19"/>
      <c r="B36" s="20" t="s">
        <v>29</v>
      </c>
      <c r="C36" s="21">
        <v>4995.6000000000004</v>
      </c>
      <c r="D36" s="21">
        <v>5078.3999999999996</v>
      </c>
      <c r="E36" s="22">
        <v>4369.3</v>
      </c>
      <c r="F36" s="23">
        <v>3676.2</v>
      </c>
      <c r="G36" s="23">
        <v>4254.7</v>
      </c>
    </row>
    <row r="37" spans="1:7" ht="56.25" hidden="1" customHeight="1" x14ac:dyDescent="0.3">
      <c r="A37" s="19"/>
      <c r="B37" s="20" t="s">
        <v>30</v>
      </c>
      <c r="C37" s="21">
        <v>0</v>
      </c>
      <c r="D37" s="24">
        <v>0</v>
      </c>
      <c r="E37" s="25">
        <v>0</v>
      </c>
      <c r="F37" s="26">
        <v>0</v>
      </c>
      <c r="G37" s="26">
        <v>0</v>
      </c>
    </row>
    <row r="38" spans="1:7" ht="56.25" hidden="1" customHeight="1" x14ac:dyDescent="0.3">
      <c r="A38" s="19"/>
      <c r="B38" s="20" t="s">
        <v>31</v>
      </c>
      <c r="C38" s="21">
        <v>0</v>
      </c>
      <c r="D38" s="24">
        <v>0</v>
      </c>
      <c r="E38" s="25">
        <v>0</v>
      </c>
      <c r="F38" s="26">
        <v>0</v>
      </c>
      <c r="G38" s="26">
        <v>0</v>
      </c>
    </row>
    <row r="39" spans="1:7" ht="56.25" hidden="1" customHeight="1" x14ac:dyDescent="0.3">
      <c r="A39" s="19"/>
      <c r="B39" s="20" t="s">
        <v>32</v>
      </c>
      <c r="C39" s="21">
        <v>0</v>
      </c>
      <c r="D39" s="24">
        <v>0</v>
      </c>
      <c r="E39" s="25">
        <v>0</v>
      </c>
      <c r="F39" s="26">
        <v>0</v>
      </c>
      <c r="G39" s="26">
        <v>0</v>
      </c>
    </row>
    <row r="40" spans="1:7" ht="18.75" x14ac:dyDescent="0.3">
      <c r="A40" s="19"/>
      <c r="B40" s="20" t="s">
        <v>33</v>
      </c>
      <c r="C40" s="21">
        <v>2585.6</v>
      </c>
      <c r="D40" s="21">
        <v>1500</v>
      </c>
      <c r="E40" s="22">
        <v>3701.4</v>
      </c>
      <c r="F40" s="22">
        <v>3701.4</v>
      </c>
      <c r="G40" s="22">
        <v>3701.4</v>
      </c>
    </row>
    <row r="41" spans="1:7" ht="56.25" hidden="1" customHeight="1" x14ac:dyDescent="0.3">
      <c r="A41" s="19"/>
      <c r="B41" s="20" t="s">
        <v>34</v>
      </c>
      <c r="C41" s="21">
        <v>0</v>
      </c>
      <c r="D41" s="24">
        <v>0</v>
      </c>
      <c r="E41" s="25">
        <v>0</v>
      </c>
      <c r="F41" s="26">
        <v>0</v>
      </c>
      <c r="G41" s="26">
        <v>0</v>
      </c>
    </row>
    <row r="42" spans="1:7" ht="37.5" x14ac:dyDescent="0.3">
      <c r="A42" s="19"/>
      <c r="B42" s="20" t="s">
        <v>35</v>
      </c>
      <c r="C42" s="21">
        <v>27182.004000000001</v>
      </c>
      <c r="D42" s="21">
        <v>26560.2</v>
      </c>
      <c r="E42" s="22">
        <v>26560.2</v>
      </c>
      <c r="F42" s="23">
        <v>26560.2</v>
      </c>
      <c r="G42" s="23">
        <v>26560.2</v>
      </c>
    </row>
    <row r="43" spans="1:7" ht="75" x14ac:dyDescent="0.3">
      <c r="A43" s="19"/>
      <c r="B43" s="20" t="s">
        <v>36</v>
      </c>
      <c r="C43" s="21">
        <v>881.71438000000001</v>
      </c>
      <c r="D43" s="21">
        <v>881.7</v>
      </c>
      <c r="E43" s="22">
        <v>417.6</v>
      </c>
      <c r="F43" s="22">
        <v>417.6</v>
      </c>
      <c r="G43" s="22">
        <v>417.6</v>
      </c>
    </row>
    <row r="44" spans="1:7" ht="56.25" x14ac:dyDescent="0.3">
      <c r="A44" s="19"/>
      <c r="B44" s="20" t="s">
        <v>37</v>
      </c>
      <c r="C44" s="21">
        <v>1390.8</v>
      </c>
      <c r="D44" s="21">
        <v>1390.8</v>
      </c>
      <c r="E44" s="22">
        <v>1390.8</v>
      </c>
      <c r="F44" s="23">
        <v>1390.8</v>
      </c>
      <c r="G44" s="23">
        <v>1390.8</v>
      </c>
    </row>
    <row r="45" spans="1:7" ht="37.5" x14ac:dyDescent="0.3">
      <c r="A45" s="19"/>
      <c r="B45" s="20" t="s">
        <v>38</v>
      </c>
      <c r="C45" s="21">
        <v>1194.4000000000001</v>
      </c>
      <c r="D45" s="21">
        <v>1194.4000000000001</v>
      </c>
      <c r="E45" s="22">
        <v>1194.4000000000001</v>
      </c>
      <c r="F45" s="23">
        <v>1194.4000000000001</v>
      </c>
      <c r="G45" s="23">
        <v>1194.4000000000001</v>
      </c>
    </row>
    <row r="46" spans="1:7" ht="37.5" x14ac:dyDescent="0.3">
      <c r="A46" s="19"/>
      <c r="B46" s="20" t="s">
        <v>39</v>
      </c>
      <c r="C46" s="21">
        <v>900</v>
      </c>
      <c r="D46" s="21">
        <v>900</v>
      </c>
      <c r="E46" s="22">
        <v>900</v>
      </c>
      <c r="F46" s="23">
        <v>900</v>
      </c>
      <c r="G46" s="23">
        <v>900</v>
      </c>
    </row>
    <row r="47" spans="1:7" ht="93.75" x14ac:dyDescent="0.3">
      <c r="A47" s="19"/>
      <c r="B47" s="20" t="s">
        <v>40</v>
      </c>
      <c r="C47" s="21">
        <v>7892.7049999999999</v>
      </c>
      <c r="D47" s="21">
        <v>7988.5999999999995</v>
      </c>
      <c r="E47" s="22">
        <v>8843.7000000000007</v>
      </c>
      <c r="F47" s="22">
        <v>8843.7000000000007</v>
      </c>
      <c r="G47" s="22">
        <v>8843.7000000000007</v>
      </c>
    </row>
    <row r="48" spans="1:7" ht="112.5" x14ac:dyDescent="0.3">
      <c r="A48" s="19"/>
      <c r="B48" s="20" t="s">
        <v>41</v>
      </c>
      <c r="C48" s="21">
        <v>5277.4</v>
      </c>
      <c r="D48" s="21">
        <v>5410.7</v>
      </c>
      <c r="E48" s="22">
        <v>10748.1</v>
      </c>
      <c r="F48" s="22">
        <v>10748.1</v>
      </c>
      <c r="G48" s="22">
        <v>10748.1</v>
      </c>
    </row>
    <row r="49" spans="1:10" ht="112.5" x14ac:dyDescent="0.3">
      <c r="A49" s="19"/>
      <c r="B49" s="20" t="s">
        <v>42</v>
      </c>
      <c r="C49" s="21">
        <v>4475.8</v>
      </c>
      <c r="D49" s="21">
        <v>3618.8</v>
      </c>
      <c r="E49" s="22">
        <v>3618.8</v>
      </c>
      <c r="F49" s="23">
        <v>3618.8</v>
      </c>
      <c r="G49" s="23">
        <v>3618.8</v>
      </c>
    </row>
    <row r="50" spans="1:10" ht="37.5" x14ac:dyDescent="0.3">
      <c r="A50" s="19"/>
      <c r="B50" s="20" t="s">
        <v>43</v>
      </c>
      <c r="C50" s="27" t="e">
        <v>#REF!</v>
      </c>
      <c r="D50" s="27" t="e">
        <v>#REF!</v>
      </c>
      <c r="E50" s="28">
        <v>690.4</v>
      </c>
      <c r="F50" s="28">
        <v>690.4</v>
      </c>
      <c r="G50" s="28">
        <v>690.4</v>
      </c>
    </row>
    <row r="51" spans="1:10" ht="75" customHeight="1" x14ac:dyDescent="0.3">
      <c r="A51" s="19"/>
      <c r="B51" s="20" t="s">
        <v>44</v>
      </c>
      <c r="C51" s="21">
        <v>1922.1</v>
      </c>
      <c r="D51" s="21">
        <v>1922.1</v>
      </c>
      <c r="E51" s="22">
        <v>1922.1</v>
      </c>
      <c r="F51" s="23">
        <v>1922.1</v>
      </c>
      <c r="G51" s="23">
        <v>1922.1</v>
      </c>
    </row>
    <row r="52" spans="1:10" ht="37.5" x14ac:dyDescent="0.3">
      <c r="A52" s="19"/>
      <c r="B52" s="20" t="s">
        <v>45</v>
      </c>
      <c r="C52" s="21">
        <v>170</v>
      </c>
      <c r="D52" s="21">
        <v>170</v>
      </c>
      <c r="E52" s="22">
        <v>170</v>
      </c>
      <c r="F52" s="23">
        <v>170</v>
      </c>
      <c r="G52" s="23">
        <v>170</v>
      </c>
    </row>
    <row r="53" spans="1:10" ht="150" hidden="1" x14ac:dyDescent="0.3">
      <c r="A53" s="19"/>
      <c r="B53" s="20" t="s">
        <v>46</v>
      </c>
      <c r="C53" s="21">
        <v>27178</v>
      </c>
      <c r="D53" s="24">
        <v>0</v>
      </c>
      <c r="E53" s="25">
        <v>0</v>
      </c>
      <c r="F53" s="26">
        <v>0</v>
      </c>
      <c r="G53" s="26">
        <v>0</v>
      </c>
    </row>
    <row r="54" spans="1:10" ht="112.5" x14ac:dyDescent="0.3">
      <c r="A54" s="19"/>
      <c r="B54" s="20" t="s">
        <v>47</v>
      </c>
      <c r="C54" s="21">
        <v>5716.9</v>
      </c>
      <c r="D54" s="21">
        <v>5985.3</v>
      </c>
      <c r="E54" s="22">
        <v>7233.5</v>
      </c>
      <c r="F54" s="22">
        <v>7448.4</v>
      </c>
      <c r="G54" s="22">
        <v>7448.4</v>
      </c>
    </row>
    <row r="55" spans="1:10" ht="131.25" hidden="1" x14ac:dyDescent="0.3">
      <c r="A55" s="19"/>
      <c r="B55" s="20" t="s">
        <v>48</v>
      </c>
      <c r="C55" s="21">
        <v>35927.5</v>
      </c>
      <c r="D55" s="24">
        <v>0</v>
      </c>
      <c r="E55" s="25">
        <v>0</v>
      </c>
      <c r="F55" s="26">
        <v>0</v>
      </c>
      <c r="G55" s="26">
        <v>0</v>
      </c>
    </row>
    <row r="56" spans="1:10" ht="93.75" hidden="1" x14ac:dyDescent="0.3">
      <c r="A56" s="19"/>
      <c r="B56" s="20" t="s">
        <v>49</v>
      </c>
      <c r="C56" s="21">
        <v>12348.4</v>
      </c>
      <c r="D56" s="24">
        <v>0</v>
      </c>
      <c r="E56" s="25">
        <v>0</v>
      </c>
      <c r="F56" s="26">
        <v>0</v>
      </c>
      <c r="G56" s="26">
        <v>0</v>
      </c>
    </row>
    <row r="57" spans="1:10" ht="187.5" hidden="1" x14ac:dyDescent="0.3">
      <c r="A57" s="19"/>
      <c r="B57" s="20" t="s">
        <v>50</v>
      </c>
      <c r="C57" s="21">
        <v>751</v>
      </c>
      <c r="D57" s="24">
        <v>0</v>
      </c>
      <c r="E57" s="25">
        <v>0</v>
      </c>
      <c r="F57" s="26">
        <v>0</v>
      </c>
      <c r="G57" s="26">
        <v>0</v>
      </c>
    </row>
    <row r="58" spans="1:10" ht="37.5" x14ac:dyDescent="0.25">
      <c r="A58" s="48" t="s">
        <v>51</v>
      </c>
      <c r="B58" s="49" t="s">
        <v>74</v>
      </c>
      <c r="C58" s="55" t="e">
        <v>#REF!</v>
      </c>
      <c r="D58" s="53" t="e">
        <v>#REF!</v>
      </c>
      <c r="E58" s="54">
        <v>132243.5</v>
      </c>
      <c r="F58" s="54">
        <v>1303.8</v>
      </c>
      <c r="G58" s="54">
        <v>1094.5</v>
      </c>
    </row>
    <row r="59" spans="1:10" ht="18.75" x14ac:dyDescent="0.25">
      <c r="A59" s="18"/>
      <c r="B59" s="18" t="s">
        <v>5</v>
      </c>
      <c r="C59" s="34" t="e">
        <v>#REF!</v>
      </c>
      <c r="D59" s="29" t="e">
        <v>#REF!</v>
      </c>
      <c r="E59" s="30">
        <v>125505.40000000001</v>
      </c>
      <c r="F59" s="30">
        <v>639</v>
      </c>
      <c r="G59" s="30">
        <v>871.6</v>
      </c>
    </row>
    <row r="60" spans="1:10" ht="18.75" x14ac:dyDescent="0.25">
      <c r="A60" s="18"/>
      <c r="B60" s="18" t="s">
        <v>6</v>
      </c>
      <c r="C60" s="34">
        <v>35.9</v>
      </c>
      <c r="D60" s="29">
        <v>31.9</v>
      </c>
      <c r="E60" s="30">
        <v>0</v>
      </c>
      <c r="F60" s="30">
        <v>0</v>
      </c>
      <c r="G60" s="30">
        <v>0</v>
      </c>
    </row>
    <row r="61" spans="1:10" ht="21" customHeight="1" x14ac:dyDescent="0.25">
      <c r="A61" s="18"/>
      <c r="B61" s="18" t="s">
        <v>7</v>
      </c>
      <c r="C61" s="34" t="e">
        <v>#REF!</v>
      </c>
      <c r="D61" s="29" t="e">
        <v>#REF!</v>
      </c>
      <c r="E61" s="30">
        <v>6738.1</v>
      </c>
      <c r="F61" s="30">
        <v>664.8</v>
      </c>
      <c r="G61" s="30">
        <v>222.89999999999998</v>
      </c>
    </row>
    <row r="62" spans="1:10" ht="37.5" x14ac:dyDescent="0.25">
      <c r="A62" s="32"/>
      <c r="B62" s="35" t="s">
        <v>53</v>
      </c>
      <c r="C62" s="33">
        <v>400</v>
      </c>
      <c r="D62" s="33">
        <v>400</v>
      </c>
      <c r="E62" s="22">
        <v>0</v>
      </c>
      <c r="F62" s="22">
        <v>500</v>
      </c>
      <c r="G62" s="22">
        <v>0</v>
      </c>
      <c r="H62" s="8">
        <f>D62+D64+D68</f>
        <v>816.7</v>
      </c>
      <c r="I62" s="8"/>
      <c r="J62" s="8"/>
    </row>
    <row r="63" spans="1:10" ht="37.5" x14ac:dyDescent="0.25">
      <c r="A63" s="36"/>
      <c r="B63" s="35" t="s">
        <v>82</v>
      </c>
      <c r="C63" s="34">
        <v>1000</v>
      </c>
      <c r="D63" s="34">
        <v>194191.7</v>
      </c>
      <c r="E63" s="37">
        <v>124869.1</v>
      </c>
      <c r="F63" s="30">
        <v>0</v>
      </c>
      <c r="G63" s="30">
        <v>0</v>
      </c>
    </row>
    <row r="64" spans="1:10" ht="18.75" x14ac:dyDescent="0.25">
      <c r="A64" s="36"/>
      <c r="B64" s="35" t="s">
        <v>54</v>
      </c>
      <c r="C64" s="34">
        <v>99.740000000000009</v>
      </c>
      <c r="D64" s="29">
        <v>81.5</v>
      </c>
      <c r="E64" s="30">
        <v>6572.1</v>
      </c>
      <c r="F64" s="30">
        <v>0</v>
      </c>
      <c r="G64" s="30">
        <v>0</v>
      </c>
    </row>
    <row r="65" spans="1:7" ht="37.5" x14ac:dyDescent="0.25">
      <c r="A65" s="36"/>
      <c r="B65" s="35" t="s">
        <v>56</v>
      </c>
      <c r="C65" s="38">
        <v>43.9</v>
      </c>
      <c r="D65" s="38">
        <v>31.9</v>
      </c>
      <c r="E65" s="23">
        <v>37.1</v>
      </c>
      <c r="F65" s="23">
        <v>44.7</v>
      </c>
      <c r="G65" s="23">
        <v>44.7</v>
      </c>
    </row>
    <row r="66" spans="1:7" ht="18.75" x14ac:dyDescent="0.25">
      <c r="A66" s="32"/>
      <c r="B66" s="35" t="s">
        <v>55</v>
      </c>
      <c r="C66" s="33">
        <v>19.940000000000001</v>
      </c>
      <c r="D66" s="33">
        <v>17.7</v>
      </c>
      <c r="E66" s="22">
        <v>16.2</v>
      </c>
      <c r="F66" s="22">
        <v>16.2</v>
      </c>
      <c r="G66" s="22">
        <v>16.2</v>
      </c>
    </row>
    <row r="67" spans="1:7" ht="56.25" x14ac:dyDescent="0.25">
      <c r="A67" s="32"/>
      <c r="B67" s="35" t="s">
        <v>83</v>
      </c>
      <c r="C67" s="38">
        <v>43.9</v>
      </c>
      <c r="D67" s="38">
        <v>31.9</v>
      </c>
      <c r="E67" s="23">
        <v>599.20000000000005</v>
      </c>
      <c r="F67" s="23">
        <v>594.29999999999995</v>
      </c>
      <c r="G67" s="23">
        <v>826.9</v>
      </c>
    </row>
    <row r="68" spans="1:7" ht="37.5" x14ac:dyDescent="0.25">
      <c r="A68" s="32"/>
      <c r="B68" s="35" t="s">
        <v>57</v>
      </c>
      <c r="C68" s="34">
        <v>149.4</v>
      </c>
      <c r="D68" s="29">
        <v>335.2</v>
      </c>
      <c r="E68" s="30">
        <v>149.80000000000001</v>
      </c>
      <c r="F68" s="30">
        <v>148.6</v>
      </c>
      <c r="G68" s="30">
        <v>206.7</v>
      </c>
    </row>
    <row r="69" spans="1:7" ht="37.5" x14ac:dyDescent="0.25">
      <c r="A69" s="48" t="s">
        <v>52</v>
      </c>
      <c r="B69" s="49" t="s">
        <v>75</v>
      </c>
      <c r="C69" s="55" t="e">
        <v>#REF!</v>
      </c>
      <c r="D69" s="53" t="e">
        <v>#REF!</v>
      </c>
      <c r="E69" s="54">
        <v>6298.4</v>
      </c>
      <c r="F69" s="54">
        <v>6298.4</v>
      </c>
      <c r="G69" s="54">
        <v>6298.4</v>
      </c>
    </row>
    <row r="70" spans="1:7" ht="18.75" x14ac:dyDescent="0.25">
      <c r="A70" s="18"/>
      <c r="B70" s="18" t="s">
        <v>5</v>
      </c>
      <c r="C70" s="34">
        <v>583</v>
      </c>
      <c r="D70" s="29">
        <v>947.3</v>
      </c>
      <c r="E70" s="30">
        <v>3171.5</v>
      </c>
      <c r="F70" s="30">
        <v>3171.5</v>
      </c>
      <c r="G70" s="30">
        <v>3171.5</v>
      </c>
    </row>
    <row r="71" spans="1:7" ht="18.75" x14ac:dyDescent="0.25">
      <c r="A71" s="18"/>
      <c r="B71" s="18" t="s">
        <v>7</v>
      </c>
      <c r="C71" s="34" t="e">
        <v>#REF!</v>
      </c>
      <c r="D71" s="29" t="e">
        <v>#REF!</v>
      </c>
      <c r="E71" s="30">
        <v>3126.9</v>
      </c>
      <c r="F71" s="30">
        <v>3126.9</v>
      </c>
      <c r="G71" s="30">
        <v>3126.9</v>
      </c>
    </row>
    <row r="72" spans="1:7" ht="56.25" x14ac:dyDescent="0.25">
      <c r="A72" s="32"/>
      <c r="B72" s="35" t="s">
        <v>86</v>
      </c>
      <c r="C72" s="33">
        <v>617.79999999999995</v>
      </c>
      <c r="D72" s="33">
        <v>1235.5</v>
      </c>
      <c r="E72" s="22">
        <v>1600</v>
      </c>
      <c r="F72" s="23">
        <v>1600</v>
      </c>
      <c r="G72" s="23">
        <v>1600</v>
      </c>
    </row>
    <row r="73" spans="1:7" ht="37.5" x14ac:dyDescent="0.25">
      <c r="A73" s="32"/>
      <c r="B73" s="35" t="s">
        <v>59</v>
      </c>
      <c r="C73" s="33">
        <v>425</v>
      </c>
      <c r="D73" s="33">
        <v>850</v>
      </c>
      <c r="E73" s="22">
        <v>1000</v>
      </c>
      <c r="F73" s="22">
        <v>1000</v>
      </c>
      <c r="G73" s="22">
        <v>1000</v>
      </c>
    </row>
    <row r="74" spans="1:7" ht="75" x14ac:dyDescent="0.25">
      <c r="A74" s="32"/>
      <c r="B74" s="35" t="s">
        <v>85</v>
      </c>
      <c r="C74" s="33">
        <v>164</v>
      </c>
      <c r="D74" s="33">
        <v>549.5</v>
      </c>
      <c r="E74" s="22">
        <v>2107</v>
      </c>
      <c r="F74" s="23">
        <v>2107</v>
      </c>
      <c r="G74" s="23">
        <v>2107</v>
      </c>
    </row>
    <row r="75" spans="1:7" ht="56.25" customHeight="1" x14ac:dyDescent="0.25">
      <c r="A75" s="32"/>
      <c r="B75" s="35" t="s">
        <v>84</v>
      </c>
      <c r="C75" s="33"/>
      <c r="D75" s="33"/>
      <c r="E75" s="22">
        <v>110.9</v>
      </c>
      <c r="F75" s="23">
        <v>110.9</v>
      </c>
      <c r="G75" s="23">
        <v>110.9</v>
      </c>
    </row>
    <row r="76" spans="1:7" ht="56.25" x14ac:dyDescent="0.25">
      <c r="A76" s="32"/>
      <c r="B76" s="35" t="s">
        <v>87</v>
      </c>
      <c r="C76" s="33">
        <v>419</v>
      </c>
      <c r="D76" s="33">
        <v>397.8</v>
      </c>
      <c r="E76" s="22">
        <v>1064.5</v>
      </c>
      <c r="F76" s="22">
        <v>1064.5</v>
      </c>
      <c r="G76" s="22">
        <v>1064.5</v>
      </c>
    </row>
    <row r="77" spans="1:7" ht="112.5" hidden="1" x14ac:dyDescent="0.25">
      <c r="A77" s="32"/>
      <c r="B77" s="35" t="s">
        <v>65</v>
      </c>
      <c r="C77" s="33">
        <v>4298.43</v>
      </c>
      <c r="D77" s="39">
        <v>0</v>
      </c>
      <c r="E77" s="25">
        <v>0</v>
      </c>
      <c r="F77" s="26">
        <v>0</v>
      </c>
      <c r="G77" s="26">
        <v>0</v>
      </c>
    </row>
    <row r="78" spans="1:7" ht="56.25" x14ac:dyDescent="0.25">
      <c r="A78" s="32"/>
      <c r="B78" s="35" t="s">
        <v>60</v>
      </c>
      <c r="C78" s="33">
        <v>22.1</v>
      </c>
      <c r="D78" s="33">
        <v>20.9</v>
      </c>
      <c r="E78" s="22">
        <v>56</v>
      </c>
      <c r="F78" s="23">
        <v>56</v>
      </c>
      <c r="G78" s="23">
        <v>56</v>
      </c>
    </row>
    <row r="79" spans="1:7" ht="56.25" x14ac:dyDescent="0.3">
      <c r="A79" s="32"/>
      <c r="B79" s="20" t="s">
        <v>66</v>
      </c>
      <c r="C79" s="33">
        <v>0</v>
      </c>
      <c r="D79" s="33">
        <v>260</v>
      </c>
      <c r="E79" s="22">
        <v>260</v>
      </c>
      <c r="F79" s="22">
        <v>260</v>
      </c>
      <c r="G79" s="22">
        <v>260</v>
      </c>
    </row>
    <row r="80" spans="1:7" ht="37.5" x14ac:dyDescent="0.3">
      <c r="A80" s="32"/>
      <c r="B80" s="20" t="s">
        <v>67</v>
      </c>
      <c r="C80" s="33"/>
      <c r="D80" s="33">
        <v>100</v>
      </c>
      <c r="E80" s="22">
        <v>100</v>
      </c>
      <c r="F80" s="22">
        <v>100</v>
      </c>
      <c r="G80" s="22">
        <v>100</v>
      </c>
    </row>
    <row r="81" spans="1:7" ht="56.25" hidden="1" customHeight="1" x14ac:dyDescent="0.3">
      <c r="A81" s="32"/>
      <c r="B81" s="20" t="s">
        <v>68</v>
      </c>
      <c r="C81" s="33"/>
      <c r="D81" s="33">
        <v>100</v>
      </c>
      <c r="E81" s="22">
        <v>100</v>
      </c>
      <c r="F81" s="22">
        <v>100</v>
      </c>
      <c r="G81" s="22">
        <v>100</v>
      </c>
    </row>
    <row r="82" spans="1:7" ht="37.5" x14ac:dyDescent="0.25">
      <c r="A82" s="48" t="s">
        <v>58</v>
      </c>
      <c r="B82" s="49" t="s">
        <v>76</v>
      </c>
      <c r="C82" s="55" t="e">
        <v>#REF!</v>
      </c>
      <c r="D82" s="53" t="e">
        <v>#REF!</v>
      </c>
      <c r="E82" s="54">
        <v>84385.2</v>
      </c>
      <c r="F82" s="54">
        <v>84726.799999999988</v>
      </c>
      <c r="G82" s="54">
        <v>84726.799999999988</v>
      </c>
    </row>
    <row r="83" spans="1:7" ht="18.75" x14ac:dyDescent="0.25">
      <c r="A83" s="18"/>
      <c r="B83" s="18" t="s">
        <v>5</v>
      </c>
      <c r="C83" s="34">
        <v>18578.199999999997</v>
      </c>
      <c r="D83" s="29">
        <v>51303.9</v>
      </c>
      <c r="E83" s="30">
        <v>75194.7</v>
      </c>
      <c r="F83" s="30">
        <v>75517.899999999994</v>
      </c>
      <c r="G83" s="30">
        <v>75517.899999999994</v>
      </c>
    </row>
    <row r="84" spans="1:7" ht="18.75" x14ac:dyDescent="0.25">
      <c r="A84" s="18"/>
      <c r="B84" s="18" t="s">
        <v>6</v>
      </c>
      <c r="C84" s="34">
        <v>32.9</v>
      </c>
      <c r="D84" s="29">
        <v>115.3</v>
      </c>
      <c r="E84" s="30">
        <v>0</v>
      </c>
      <c r="F84" s="30">
        <v>0</v>
      </c>
      <c r="G84" s="30">
        <v>0</v>
      </c>
    </row>
    <row r="85" spans="1:7" ht="18.75" x14ac:dyDescent="0.25">
      <c r="A85" s="18"/>
      <c r="B85" s="18" t="s">
        <v>7</v>
      </c>
      <c r="C85" s="34" t="e">
        <v>#REF!</v>
      </c>
      <c r="D85" s="29" t="e">
        <v>#REF!</v>
      </c>
      <c r="E85" s="30">
        <v>9190.5</v>
      </c>
      <c r="F85" s="30">
        <v>9208.9</v>
      </c>
      <c r="G85" s="30">
        <v>9208.9</v>
      </c>
    </row>
    <row r="86" spans="1:7" ht="56.25" x14ac:dyDescent="0.3">
      <c r="A86" s="32"/>
      <c r="B86" s="20" t="s">
        <v>88</v>
      </c>
      <c r="C86" s="33">
        <v>17344.3</v>
      </c>
      <c r="D86" s="33">
        <v>49541.8</v>
      </c>
      <c r="E86" s="22">
        <v>73671.399999999994</v>
      </c>
      <c r="F86" s="22">
        <v>73671.399999999994</v>
      </c>
      <c r="G86" s="22">
        <v>73671.399999999994</v>
      </c>
    </row>
    <row r="87" spans="1:7" ht="93.75" x14ac:dyDescent="0.3">
      <c r="A87" s="32"/>
      <c r="B87" s="20" t="s">
        <v>91</v>
      </c>
      <c r="C87" s="33"/>
      <c r="D87" s="33"/>
      <c r="E87" s="44">
        <v>9105.5</v>
      </c>
      <c r="F87" s="44">
        <v>9105.5</v>
      </c>
      <c r="G87" s="34">
        <v>9105.5</v>
      </c>
    </row>
    <row r="88" spans="1:7" ht="37.5" x14ac:dyDescent="0.3">
      <c r="A88" s="32"/>
      <c r="B88" s="20" t="s">
        <v>90</v>
      </c>
      <c r="C88" s="33">
        <v>34.5</v>
      </c>
      <c r="D88" s="33">
        <v>98.9</v>
      </c>
      <c r="E88" s="22">
        <v>85</v>
      </c>
      <c r="F88" s="23">
        <v>103.4</v>
      </c>
      <c r="G88" s="23">
        <v>103.4</v>
      </c>
    </row>
    <row r="89" spans="1:7" ht="93.75" x14ac:dyDescent="0.3">
      <c r="A89" s="32"/>
      <c r="B89" s="20" t="s">
        <v>89</v>
      </c>
      <c r="C89" s="33">
        <v>622.79999999999995</v>
      </c>
      <c r="D89" s="33">
        <v>1762.1</v>
      </c>
      <c r="E89" s="22">
        <v>1523.3</v>
      </c>
      <c r="F89" s="23">
        <v>1846.5</v>
      </c>
      <c r="G89" s="23">
        <v>1846.5</v>
      </c>
    </row>
    <row r="90" spans="1:7" ht="93.75" hidden="1" x14ac:dyDescent="0.3">
      <c r="A90" s="32"/>
      <c r="B90" s="20" t="s">
        <v>62</v>
      </c>
      <c r="C90" s="33">
        <v>261.89999999999998</v>
      </c>
      <c r="D90" s="39">
        <v>0</v>
      </c>
      <c r="E90" s="25">
        <v>0</v>
      </c>
      <c r="F90" s="26">
        <v>0</v>
      </c>
      <c r="G90" s="26">
        <v>0</v>
      </c>
    </row>
    <row r="91" spans="1:7" ht="93.75" hidden="1" x14ac:dyDescent="0.3">
      <c r="A91" s="32"/>
      <c r="B91" s="20" t="s">
        <v>63</v>
      </c>
      <c r="C91" s="33">
        <v>611.1</v>
      </c>
      <c r="D91" s="39">
        <v>0</v>
      </c>
      <c r="E91" s="25">
        <v>0</v>
      </c>
      <c r="F91" s="26">
        <v>0</v>
      </c>
      <c r="G91" s="26">
        <v>0</v>
      </c>
    </row>
    <row r="92" spans="1:7" ht="56.25" x14ac:dyDescent="0.3">
      <c r="A92" s="48" t="s">
        <v>61</v>
      </c>
      <c r="B92" s="56" t="s">
        <v>77</v>
      </c>
      <c r="C92" s="57">
        <v>50</v>
      </c>
      <c r="D92" s="57">
        <v>50</v>
      </c>
      <c r="E92" s="42">
        <v>50</v>
      </c>
      <c r="F92" s="42">
        <v>50</v>
      </c>
      <c r="G92" s="42">
        <v>50</v>
      </c>
    </row>
    <row r="93" spans="1:7" ht="18.75" x14ac:dyDescent="0.3">
      <c r="A93" s="40"/>
      <c r="B93" s="31" t="s">
        <v>7</v>
      </c>
      <c r="C93" s="33">
        <v>50</v>
      </c>
      <c r="D93" s="33">
        <v>50</v>
      </c>
      <c r="E93" s="22">
        <v>50</v>
      </c>
      <c r="F93" s="22">
        <v>50</v>
      </c>
      <c r="G93" s="22">
        <v>50</v>
      </c>
    </row>
    <row r="94" spans="1:7" ht="18.75" x14ac:dyDescent="0.3">
      <c r="A94" s="19"/>
      <c r="B94" s="41" t="s">
        <v>64</v>
      </c>
      <c r="C94" s="33">
        <v>50</v>
      </c>
      <c r="D94" s="33">
        <v>50</v>
      </c>
      <c r="E94" s="22">
        <v>50</v>
      </c>
      <c r="F94" s="23">
        <v>50</v>
      </c>
      <c r="G94" s="23">
        <v>50</v>
      </c>
    </row>
    <row r="95" spans="1:7" x14ac:dyDescent="0.25">
      <c r="A95" s="1"/>
      <c r="D95" s="6"/>
      <c r="E95" s="6"/>
      <c r="F95" s="6"/>
    </row>
    <row r="96" spans="1:7" x14ac:dyDescent="0.25">
      <c r="A96" s="1"/>
      <c r="D96" s="6"/>
      <c r="E96" s="6"/>
      <c r="F96" s="6"/>
    </row>
    <row r="97" spans="1:7" ht="51.75" customHeight="1" x14ac:dyDescent="0.3">
      <c r="A97" s="58" t="s">
        <v>78</v>
      </c>
      <c r="B97" s="59"/>
      <c r="C97" s="5"/>
      <c r="D97" s="7"/>
      <c r="E97" s="62" t="s">
        <v>92</v>
      </c>
      <c r="F97" s="62"/>
      <c r="G97" s="62"/>
    </row>
    <row r="98" spans="1:7" ht="18.75" x14ac:dyDescent="0.25">
      <c r="A98" s="1"/>
      <c r="B98" s="3"/>
      <c r="C98" s="3"/>
      <c r="D98" s="4"/>
      <c r="E98" s="4"/>
      <c r="F98" s="4"/>
    </row>
  </sheetData>
  <mergeCells count="4">
    <mergeCell ref="A97:B97"/>
    <mergeCell ref="A3:G3"/>
    <mergeCell ref="A4:G4"/>
    <mergeCell ref="E97:G97"/>
  </mergeCells>
  <pageMargins left="1.0826771653543308" right="0.8858267716535434" top="0.98425196850393704" bottom="0.78740157480314965" header="0.31496062992125984" footer="0.31496062992125984"/>
  <pageSetup paperSize="9" scale="57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2024-11-15T05:49:07Z</dcterms:modified>
</cp:coreProperties>
</file>