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УПРАВЛЕНИЕ ПО БЮДЖЕТУ\КВАРТАЛЬНЫЕ ОТЧЕТЫ в Думу и КСП\Отчет за 1,2,3 квартал 2024\за 3 квартал 2024\на сайт 3 квартал 2024\"/>
    </mc:Choice>
  </mc:AlternateContent>
  <bookViews>
    <workbookView xWindow="-15" yWindow="-15" windowWidth="14520" windowHeight="12540"/>
  </bookViews>
  <sheets>
    <sheet name="Сведения об исполнении 9 мес" sheetId="1" r:id="rId1"/>
  </sheets>
  <definedNames>
    <definedName name="__bookmark_13" localSheetId="0">#REF!</definedName>
    <definedName name="__bookmark_14" localSheetId="0">#REF!</definedName>
    <definedName name="__bookmark_18" localSheetId="0">#REF!</definedName>
    <definedName name="__bookmark_19" localSheetId="0">#REF!</definedName>
    <definedName name="__bookmark_2" localSheetId="0">'Сведения об исполнении 9 мес'!#REF!</definedName>
    <definedName name="__bookmark_20" localSheetId="0">#REF!</definedName>
    <definedName name="__bookmark_21" localSheetId="0">#REF!</definedName>
    <definedName name="__bookmark_22" localSheetId="0">#REF!</definedName>
    <definedName name="__bookmark_23" localSheetId="0">#REF!</definedName>
    <definedName name="__bookmark_24" localSheetId="0">#REF!</definedName>
    <definedName name="__bookmark_5" localSheetId="0">'Сведения об исполнении 9 мес'!$C$1:$H$29</definedName>
    <definedName name="_xlnm._FilterDatabase" localSheetId="0" hidden="1">'Сведения об исполнении 9 мес'!$A$6:$H$6</definedName>
    <definedName name="_xlnm.Print_Titles" localSheetId="0">'Сведения об исполнении 9 мес'!$5:$5</definedName>
    <definedName name="_xlnm.Print_Area" localSheetId="0">'Сведения об исполнении 9 мес'!$A$1:$H$29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1" i="1" l="1"/>
  <c r="F11" i="1"/>
  <c r="D11" i="1"/>
  <c r="E18" i="1" l="1"/>
  <c r="E13" i="1"/>
  <c r="E9" i="1"/>
  <c r="E24" i="1"/>
  <c r="E23" i="1" s="1"/>
  <c r="F24" i="1"/>
  <c r="F23" i="1" s="1"/>
  <c r="D24" i="1"/>
  <c r="D23" i="1" s="1"/>
  <c r="F9" i="1"/>
  <c r="D9" i="1"/>
  <c r="F18" i="1"/>
  <c r="D18" i="1"/>
  <c r="F13" i="1"/>
  <c r="D13" i="1"/>
  <c r="F8" i="1" l="1"/>
  <c r="F7" i="1" s="1"/>
  <c r="D8" i="1"/>
  <c r="D7" i="1" s="1"/>
  <c r="E8" i="1"/>
  <c r="E7" i="1" s="1"/>
  <c r="G29" i="1"/>
  <c r="H28" i="1" l="1"/>
  <c r="G28" i="1"/>
  <c r="H27" i="1"/>
  <c r="G27" i="1"/>
  <c r="H26" i="1"/>
  <c r="G26" i="1"/>
  <c r="H25" i="1"/>
  <c r="G25" i="1"/>
  <c r="H24" i="1"/>
  <c r="G24" i="1"/>
  <c r="H23" i="1"/>
  <c r="G23" i="1"/>
  <c r="H22" i="1"/>
  <c r="G22" i="1"/>
  <c r="H21" i="1"/>
  <c r="G21" i="1"/>
  <c r="H20" i="1"/>
  <c r="G20" i="1"/>
  <c r="G19" i="1"/>
  <c r="H18" i="1"/>
  <c r="G18" i="1"/>
  <c r="H17" i="1"/>
  <c r="G17" i="1"/>
  <c r="G16" i="1"/>
  <c r="H14" i="1"/>
  <c r="G14" i="1"/>
  <c r="H13" i="1"/>
  <c r="G13" i="1"/>
  <c r="H12" i="1"/>
  <c r="G12" i="1"/>
  <c r="H11" i="1"/>
  <c r="G11" i="1"/>
  <c r="H10" i="1"/>
  <c r="G10" i="1"/>
  <c r="H9" i="1"/>
  <c r="G9" i="1"/>
  <c r="H8" i="1"/>
  <c r="G8" i="1"/>
  <c r="H7" i="1"/>
  <c r="G7" i="1"/>
</calcChain>
</file>

<file path=xl/sharedStrings.xml><?xml version="1.0" encoding="utf-8"?>
<sst xmlns="http://schemas.openxmlformats.org/spreadsheetml/2006/main" count="80" uniqueCount="79">
  <si>
    <t>тыс.руб.</t>
  </si>
  <si>
    <t>№ п/п</t>
  </si>
  <si>
    <t>Код бюджетной классификации</t>
  </si>
  <si>
    <t>Наименование кода бюджетной классификации Российской Федерации</t>
  </si>
  <si>
    <t>Исполнено</t>
  </si>
  <si>
    <t xml:space="preserve">% исполнения к уточнённому плану </t>
  </si>
  <si>
    <t>год</t>
  </si>
  <si>
    <t>1.</t>
  </si>
  <si>
    <t>ИТОГО ДОХОДЫ</t>
  </si>
  <si>
    <t>1.1.</t>
  </si>
  <si>
    <t>000 1 00 00 000 00 0000 000</t>
  </si>
  <si>
    <t>НАЛОГОВЫЕ И НЕНАЛОГОВЫЕ ДОХОДЫ</t>
  </si>
  <si>
    <t>1.1.1.</t>
  </si>
  <si>
    <t>000 1 01 00 000 00 0000 000</t>
  </si>
  <si>
    <t>НАЛОГИ НА ПРИБЫЛЬ, ДОХОДЫ</t>
  </si>
  <si>
    <t>1.1.1.1.</t>
  </si>
  <si>
    <t>000 1 01 02 000 01 0000 110</t>
  </si>
  <si>
    <t>Налог на доходы физических лиц</t>
  </si>
  <si>
    <t>1.1.2.</t>
  </si>
  <si>
    <t>000 1 03 00 000 00 0000 000</t>
  </si>
  <si>
    <t>НАЛОГИ НА ТОВАРЫ (РАБОТЫ, УСЛУГИ), РЕАЛИЗУЕМЫЕ НА ТЕРРИТОРИИ РОССИЙСКОЙ ФЕДЕРАЦИИ</t>
  </si>
  <si>
    <t>1.1.2.1</t>
  </si>
  <si>
    <t>000 1 03 02 000 01 0000 110</t>
  </si>
  <si>
    <t>Акцизы по подакцизным товарам (продукции), производимым на территории Российской Федерации</t>
  </si>
  <si>
    <t>1.1.3.</t>
  </si>
  <si>
    <t>000 1 05 00 000 00 0000 000</t>
  </si>
  <si>
    <t>НАЛОГИ НА СОВОКУПНЫЙ ДОХОД</t>
  </si>
  <si>
    <t>1.1.3.1</t>
  </si>
  <si>
    <t>000 1 05 01 000 00 0000 110</t>
  </si>
  <si>
    <t>Налог, взимаемый в связи с применением упрощенной системы налогообложения</t>
  </si>
  <si>
    <t>1.1.3.2.</t>
  </si>
  <si>
    <t>000 1 05 02 000 02 0000 110</t>
  </si>
  <si>
    <t>Единый налог на вмененный доход для отдельных видов деятельности</t>
  </si>
  <si>
    <t>1.1.3.3.</t>
  </si>
  <si>
    <t>000 1 05 03 000 01 0000 110</t>
  </si>
  <si>
    <t>Единый сельскохозяйственный налог</t>
  </si>
  <si>
    <t>1.1.3.4.</t>
  </si>
  <si>
    <t>000 1 05 04 000 02 0000 110</t>
  </si>
  <si>
    <t>Налог, взимаемый в связи с применением патентной системы налогообложения</t>
  </si>
  <si>
    <t>1.1.4.</t>
  </si>
  <si>
    <t>000 1 06 00 000 00 0000 000</t>
  </si>
  <si>
    <t>НАЛОГИ НА ИМУЩЕСТВО</t>
  </si>
  <si>
    <t>1.1.4.1.</t>
  </si>
  <si>
    <t>000 1 06 01 000 00 0000 110</t>
  </si>
  <si>
    <t>Налог на имущество физических лиц</t>
  </si>
  <si>
    <t xml:space="preserve"> -</t>
  </si>
  <si>
    <t>1.1.4.2.</t>
  </si>
  <si>
    <t>000 1 06 04 000 02 0000 110</t>
  </si>
  <si>
    <t>Транспортный налог</t>
  </si>
  <si>
    <t>1.1.4.3.</t>
  </si>
  <si>
    <t>000 1 06 06 000 00 0000 110</t>
  </si>
  <si>
    <t>Земельный налог</t>
  </si>
  <si>
    <t>1.1.5.</t>
  </si>
  <si>
    <t>ИНЫЕ НАЛОГОВЫЕ И НЕНАЛОГОВЫЕ ДОХОДЫ</t>
  </si>
  <si>
    <t>1.2.</t>
  </si>
  <si>
    <t>000 2 00 00 000 00 0000 000</t>
  </si>
  <si>
    <t>БЕЗВОЗМЕЗДНЫЕ ПОСТУПЛЕНИЯ</t>
  </si>
  <si>
    <t>1.2.1.</t>
  </si>
  <si>
    <t>000 2 02 00 000 00 0000 000</t>
  </si>
  <si>
    <t>БЕЗВОЗМЕЗДНЫЕ ПОСТУПЛЕНИЯ ОТ ДРУГИХ БЮДЖЕТОВ БЮДЖЕТНОЙ СИСТЕМЫ РОССИЙСКОЙ ФЕДЕРАЦИИ</t>
  </si>
  <si>
    <t>1.2.1.1.</t>
  </si>
  <si>
    <t>000 2 02 10 000 00 0000 150</t>
  </si>
  <si>
    <t>Дотации бюджетам бюджетной системы Российской Федерации</t>
  </si>
  <si>
    <t>1.2.1.2.</t>
  </si>
  <si>
    <t>000 2 02 20 000 00 0000 150</t>
  </si>
  <si>
    <t>Субсидии бюджетам бюджетной системы Российской Федерации (межбюджетные субсидии)</t>
  </si>
  <si>
    <t>1.2.1.3.</t>
  </si>
  <si>
    <t>000 2 02 30 000 00 0000 150</t>
  </si>
  <si>
    <t>Субвенции бюджетам бюджетной системы Российской Федерации</t>
  </si>
  <si>
    <t>1.2.1.4.</t>
  </si>
  <si>
    <t>000 2 02 40 000 00 0000 150</t>
  </si>
  <si>
    <t>Иные межбюджетные трансферты</t>
  </si>
  <si>
    <t>1.2.2.</t>
  </si>
  <si>
    <t>ИНЫЕ БЕЗВОЗМЕЗДНЫЕ ПОСТУПЛЕНИЯ</t>
  </si>
  <si>
    <t xml:space="preserve">Сведения об исполнении доходной части бюджета Ханты-Мансийского района </t>
  </si>
  <si>
    <t>Уточнённый план                     на 2024 год</t>
  </si>
  <si>
    <t xml:space="preserve"> за 9 месяцев 2024 года</t>
  </si>
  <si>
    <t xml:space="preserve">9 месяцев </t>
  </si>
  <si>
    <t>9 месяцев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</si>
</sst>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&quot;&quot;###,##0.00"/>
    <numFmt numFmtId="165" formatCode="#,##0.0"/>
    <numFmt numFmtId="166" formatCode="0.0%"/>
    <numFmt numFmtId="167" formatCode="#,##0.0_ ;[Red]\-#,##0.0\ 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9" fontId="1" fillId="0" borderId="0" applyFont="0" applyFill="0" applyBorder="0" applyAlignment="0" applyProtection="0"/>
  </cellStyleXfs>
  <cellXfs count="30">
    <xf numFmtId="0" fontId="0" fillId="0" borderId="0" xfId="0"/>
    <xf numFmtId="0" fontId="1" fillId="0" borderId="0" xfId="1"/>
    <xf numFmtId="49" fontId="2" fillId="0" borderId="0" xfId="1" applyNumberFormat="1" applyFont="1" applyFill="1" applyAlignment="1">
      <alignment horizontal="center" vertical="center" wrapText="1"/>
    </xf>
    <xf numFmtId="0" fontId="2" fillId="0" borderId="0" xfId="1" applyFont="1" applyFill="1" applyAlignment="1">
      <alignment horizontal="center" vertical="center" wrapText="1"/>
    </xf>
    <xf numFmtId="0" fontId="2" fillId="0" borderId="0" xfId="1" applyFont="1" applyAlignment="1">
      <alignment horizontal="left" vertical="center" wrapText="1"/>
    </xf>
    <xf numFmtId="165" fontId="4" fillId="0" borderId="0" xfId="1" applyNumberFormat="1" applyFont="1" applyFill="1" applyAlignment="1">
      <alignment horizontal="right" wrapText="1"/>
    </xf>
    <xf numFmtId="164" fontId="3" fillId="0" borderId="1" xfId="1" applyNumberFormat="1" applyFont="1" applyBorder="1" applyAlignment="1">
      <alignment horizontal="center" vertical="center" wrapText="1"/>
    </xf>
    <xf numFmtId="164" fontId="3" fillId="0" borderId="1" xfId="1" applyNumberFormat="1" applyFont="1" applyFill="1" applyBorder="1" applyAlignment="1">
      <alignment horizontal="left" vertical="center" wrapText="1"/>
    </xf>
    <xf numFmtId="164" fontId="3" fillId="0" borderId="1" xfId="1" applyNumberFormat="1" applyFont="1" applyFill="1" applyBorder="1" applyAlignment="1">
      <alignment vertical="center" wrapText="1"/>
    </xf>
    <xf numFmtId="164" fontId="3" fillId="0" borderId="2" xfId="1" applyNumberFormat="1" applyFont="1" applyFill="1" applyBorder="1" applyAlignment="1">
      <alignment vertical="center" wrapText="1"/>
    </xf>
    <xf numFmtId="166" fontId="3" fillId="2" borderId="1" xfId="2" applyNumberFormat="1" applyFont="1" applyFill="1" applyBorder="1" applyAlignment="1">
      <alignment horizontal="right" vertical="center" wrapText="1"/>
    </xf>
    <xf numFmtId="164" fontId="3" fillId="0" borderId="1" xfId="1" applyNumberFormat="1" applyFont="1" applyFill="1" applyBorder="1" applyAlignment="1">
      <alignment horizontal="center" vertical="center" wrapText="1"/>
    </xf>
    <xf numFmtId="164" fontId="3" fillId="2" borderId="1" xfId="1" applyNumberFormat="1" applyFont="1" applyFill="1" applyBorder="1" applyAlignment="1">
      <alignment horizontal="left" vertical="center" wrapText="1"/>
    </xf>
    <xf numFmtId="0" fontId="1" fillId="0" borderId="0" xfId="1" applyFill="1"/>
    <xf numFmtId="0" fontId="1" fillId="0" borderId="0" xfId="1" applyAlignment="1">
      <alignment horizontal="left"/>
    </xf>
    <xf numFmtId="164" fontId="3" fillId="0" borderId="1" xfId="1" applyNumberFormat="1" applyFont="1" applyBorder="1" applyAlignment="1">
      <alignment horizontal="center" vertical="center" wrapText="1"/>
    </xf>
    <xf numFmtId="167" fontId="2" fillId="0" borderId="1" xfId="1" applyNumberFormat="1" applyFont="1" applyFill="1" applyBorder="1" applyAlignment="1">
      <alignment horizontal="right" vertical="center" wrapText="1"/>
    </xf>
    <xf numFmtId="164" fontId="2" fillId="0" borderId="1" xfId="1" applyNumberFormat="1" applyFont="1" applyBorder="1" applyAlignment="1">
      <alignment horizontal="center" vertical="center" wrapText="1"/>
    </xf>
    <xf numFmtId="167" fontId="2" fillId="2" borderId="1" xfId="1" applyNumberFormat="1" applyFont="1" applyFill="1" applyBorder="1" applyAlignment="1">
      <alignment horizontal="right" vertical="center" wrapText="1"/>
    </xf>
    <xf numFmtId="49" fontId="2" fillId="0" borderId="0" xfId="1" applyNumberFormat="1" applyFont="1" applyFill="1" applyAlignment="1">
      <alignment horizontal="center" vertical="center" wrapText="1"/>
    </xf>
    <xf numFmtId="49" fontId="2" fillId="0" borderId="0" xfId="1" applyNumberFormat="1" applyFont="1" applyFill="1" applyAlignment="1">
      <alignment horizontal="center" vertical="center" wrapText="1"/>
    </xf>
    <xf numFmtId="164" fontId="3" fillId="0" borderId="1" xfId="1" applyNumberFormat="1" applyFont="1" applyFill="1" applyBorder="1" applyAlignment="1">
      <alignment horizontal="center" vertical="center" wrapText="1"/>
    </xf>
    <xf numFmtId="164" fontId="3" fillId="0" borderId="1" xfId="1" applyNumberFormat="1" applyFont="1" applyBorder="1" applyAlignment="1">
      <alignment horizontal="center" vertical="center" wrapText="1"/>
    </xf>
    <xf numFmtId="164" fontId="2" fillId="0" borderId="0" xfId="1" applyNumberFormat="1" applyFont="1" applyAlignment="1">
      <alignment horizontal="center" vertical="center" wrapText="1"/>
    </xf>
    <xf numFmtId="165" fontId="2" fillId="0" borderId="0" xfId="1" applyNumberFormat="1" applyFont="1" applyFill="1" applyAlignment="1">
      <alignment horizontal="right" wrapText="1"/>
    </xf>
    <xf numFmtId="164" fontId="2" fillId="0" borderId="1" xfId="1" applyNumberFormat="1" applyFont="1" applyBorder="1" applyAlignment="1">
      <alignment horizontal="center" vertical="center" wrapText="1"/>
    </xf>
    <xf numFmtId="165" fontId="1" fillId="0" borderId="0" xfId="1" applyNumberFormat="1" applyFont="1"/>
    <xf numFmtId="0" fontId="5" fillId="0" borderId="0" xfId="1" applyFont="1"/>
    <xf numFmtId="167" fontId="5" fillId="0" borderId="0" xfId="1" applyNumberFormat="1" applyFont="1"/>
    <xf numFmtId="0" fontId="1" fillId="0" borderId="0" xfId="1" applyFont="1"/>
  </cellXfs>
  <cellStyles count="3">
    <cellStyle name="Обычный" xfId="0" builtinId="0"/>
    <cellStyle name="Обычный 2" xfId="1"/>
    <cellStyle name="Процентн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5"/>
  <sheetViews>
    <sheetView tabSelected="1" view="pageBreakPreview" zoomScale="70" zoomScaleNormal="91" zoomScaleSheetLayoutView="70" workbookViewId="0">
      <pane xSplit="3" ySplit="6" topLeftCell="D7" activePane="bottomRight" state="frozen"/>
      <selection pane="topRight" activeCell="E1" sqref="E1"/>
      <selection pane="bottomLeft" activeCell="A7" sqref="A7"/>
      <selection pane="bottomRight" activeCell="E19" sqref="E19"/>
    </sheetView>
  </sheetViews>
  <sheetFormatPr defaultRowHeight="12.75" x14ac:dyDescent="0.2"/>
  <cols>
    <col min="1" max="1" width="10.28515625" style="1" customWidth="1"/>
    <col min="2" max="2" width="33.42578125" style="13" customWidth="1"/>
    <col min="3" max="3" width="66.42578125" style="14" customWidth="1"/>
    <col min="4" max="4" width="17.5703125" style="29" customWidth="1"/>
    <col min="5" max="5" width="17.85546875" style="29" bestFit="1" customWidth="1"/>
    <col min="6" max="6" width="16" style="29" customWidth="1"/>
    <col min="7" max="7" width="10.85546875" style="1" bestFit="1" customWidth="1"/>
    <col min="8" max="8" width="12.85546875" style="1" customWidth="1"/>
    <col min="9" max="16384" width="9.140625" style="1"/>
  </cols>
  <sheetData>
    <row r="1" spans="1:8" ht="18.75" customHeight="1" x14ac:dyDescent="0.2">
      <c r="B1" s="20" t="s">
        <v>74</v>
      </c>
      <c r="C1" s="20"/>
      <c r="D1" s="20"/>
      <c r="E1" s="20"/>
      <c r="F1" s="20"/>
      <c r="G1" s="20"/>
      <c r="H1" s="20"/>
    </row>
    <row r="2" spans="1:8" ht="18.75" x14ac:dyDescent="0.2">
      <c r="B2" s="20" t="s">
        <v>76</v>
      </c>
      <c r="C2" s="20"/>
      <c r="D2" s="20"/>
      <c r="E2" s="20"/>
      <c r="F2" s="20"/>
      <c r="G2" s="20"/>
      <c r="H2" s="20"/>
    </row>
    <row r="3" spans="1:8" ht="18.75" x14ac:dyDescent="0.2">
      <c r="B3" s="2"/>
      <c r="C3" s="2"/>
      <c r="D3" s="19"/>
      <c r="E3" s="19"/>
      <c r="F3" s="19"/>
      <c r="G3" s="2"/>
      <c r="H3" s="2"/>
    </row>
    <row r="4" spans="1:8" ht="18.75" x14ac:dyDescent="0.3">
      <c r="B4" s="3"/>
      <c r="C4" s="4"/>
      <c r="D4" s="23"/>
      <c r="E4" s="23"/>
      <c r="F4" s="24" t="s">
        <v>0</v>
      </c>
      <c r="G4" s="5"/>
      <c r="H4" s="5"/>
    </row>
    <row r="5" spans="1:8" ht="38.25" customHeight="1" x14ac:dyDescent="0.2">
      <c r="A5" s="21" t="s">
        <v>1</v>
      </c>
      <c r="B5" s="21" t="s">
        <v>2</v>
      </c>
      <c r="C5" s="22" t="s">
        <v>3</v>
      </c>
      <c r="D5" s="25" t="s">
        <v>75</v>
      </c>
      <c r="E5" s="25"/>
      <c r="F5" s="25" t="s">
        <v>4</v>
      </c>
      <c r="G5" s="22" t="s">
        <v>5</v>
      </c>
      <c r="H5" s="22"/>
    </row>
    <row r="6" spans="1:8" ht="37.5" customHeight="1" x14ac:dyDescent="0.2">
      <c r="A6" s="21"/>
      <c r="B6" s="21"/>
      <c r="C6" s="22"/>
      <c r="D6" s="17" t="s">
        <v>6</v>
      </c>
      <c r="E6" s="17" t="s">
        <v>77</v>
      </c>
      <c r="F6" s="25"/>
      <c r="G6" s="6" t="s">
        <v>6</v>
      </c>
      <c r="H6" s="15" t="s">
        <v>78</v>
      </c>
    </row>
    <row r="7" spans="1:8" ht="26.25" customHeight="1" x14ac:dyDescent="0.2">
      <c r="A7" s="7" t="s">
        <v>7</v>
      </c>
      <c r="B7" s="8"/>
      <c r="C7" s="9" t="s">
        <v>8</v>
      </c>
      <c r="D7" s="16">
        <f>D8+D23</f>
        <v>5645017.2000000002</v>
      </c>
      <c r="E7" s="16">
        <f t="shared" ref="E7:F7" si="0">E8+E23</f>
        <v>4327688.7</v>
      </c>
      <c r="F7" s="16">
        <f t="shared" si="0"/>
        <v>3899703</v>
      </c>
      <c r="G7" s="10">
        <f>F7/D7</f>
        <v>0.69082216436825028</v>
      </c>
      <c r="H7" s="10">
        <f>F7/E7</f>
        <v>0.90110524816630178</v>
      </c>
    </row>
    <row r="8" spans="1:8" ht="18.75" x14ac:dyDescent="0.2">
      <c r="A8" s="7" t="s">
        <v>9</v>
      </c>
      <c r="B8" s="11" t="s">
        <v>10</v>
      </c>
      <c r="C8" s="12" t="s">
        <v>11</v>
      </c>
      <c r="D8" s="18">
        <f>D9+D11+D13+D18+D22</f>
        <v>2244569.4</v>
      </c>
      <c r="E8" s="18">
        <f t="shared" ref="E8:F8" si="1">E9+E11+E13+E18+E22</f>
        <v>1747730.1</v>
      </c>
      <c r="F8" s="18">
        <f t="shared" si="1"/>
        <v>1737371.9999999998</v>
      </c>
      <c r="G8" s="10">
        <f t="shared" ref="G8:G28" si="2">F8/D8</f>
        <v>0.7740335406871357</v>
      </c>
      <c r="H8" s="10">
        <f t="shared" ref="H8:H28" si="3">F8/E8</f>
        <v>0.99407339840402109</v>
      </c>
    </row>
    <row r="9" spans="1:8" ht="18.75" x14ac:dyDescent="0.2">
      <c r="A9" s="7" t="s">
        <v>12</v>
      </c>
      <c r="B9" s="11" t="s">
        <v>13</v>
      </c>
      <c r="C9" s="12" t="s">
        <v>14</v>
      </c>
      <c r="D9" s="18">
        <f>D10</f>
        <v>1645029.3</v>
      </c>
      <c r="E9" s="18">
        <f>E10</f>
        <v>1319899.2</v>
      </c>
      <c r="F9" s="18">
        <f>F10</f>
        <v>1240354.2</v>
      </c>
      <c r="G9" s="10">
        <f t="shared" si="2"/>
        <v>0.75400128131456379</v>
      </c>
      <c r="H9" s="10">
        <f t="shared" si="3"/>
        <v>0.93973403423534163</v>
      </c>
    </row>
    <row r="10" spans="1:8" ht="18.75" x14ac:dyDescent="0.2">
      <c r="A10" s="7" t="s">
        <v>15</v>
      </c>
      <c r="B10" s="11" t="s">
        <v>16</v>
      </c>
      <c r="C10" s="7" t="s">
        <v>17</v>
      </c>
      <c r="D10" s="16">
        <v>1645029.3</v>
      </c>
      <c r="E10" s="16">
        <v>1319899.2</v>
      </c>
      <c r="F10" s="16">
        <v>1240354.2</v>
      </c>
      <c r="G10" s="10">
        <f t="shared" si="2"/>
        <v>0.75400128131456379</v>
      </c>
      <c r="H10" s="10">
        <f t="shared" si="3"/>
        <v>0.93973403423534163</v>
      </c>
    </row>
    <row r="11" spans="1:8" ht="56.25" x14ac:dyDescent="0.2">
      <c r="A11" s="7" t="s">
        <v>18</v>
      </c>
      <c r="B11" s="11" t="s">
        <v>19</v>
      </c>
      <c r="C11" s="7" t="s">
        <v>20</v>
      </c>
      <c r="D11" s="16">
        <f>D12</f>
        <v>1231.4000000000001</v>
      </c>
      <c r="E11" s="16">
        <f t="shared" ref="E11:F11" si="4">E12</f>
        <v>902.4</v>
      </c>
      <c r="F11" s="16">
        <f t="shared" si="4"/>
        <v>940.5</v>
      </c>
      <c r="G11" s="10">
        <f t="shared" si="2"/>
        <v>0.76376482052947858</v>
      </c>
      <c r="H11" s="10">
        <f t="shared" si="3"/>
        <v>1.0422207446808511</v>
      </c>
    </row>
    <row r="12" spans="1:8" ht="37.5" x14ac:dyDescent="0.2">
      <c r="A12" s="7" t="s">
        <v>21</v>
      </c>
      <c r="B12" s="11" t="s">
        <v>22</v>
      </c>
      <c r="C12" s="7" t="s">
        <v>23</v>
      </c>
      <c r="D12" s="16">
        <v>1231.4000000000001</v>
      </c>
      <c r="E12" s="16">
        <v>902.4</v>
      </c>
      <c r="F12" s="16">
        <v>940.5</v>
      </c>
      <c r="G12" s="10">
        <f t="shared" si="2"/>
        <v>0.76376482052947858</v>
      </c>
      <c r="H12" s="10">
        <f t="shared" si="3"/>
        <v>1.0422207446808511</v>
      </c>
    </row>
    <row r="13" spans="1:8" ht="18.75" x14ac:dyDescent="0.2">
      <c r="A13" s="7" t="s">
        <v>24</v>
      </c>
      <c r="B13" s="11" t="s">
        <v>25</v>
      </c>
      <c r="C13" s="7" t="s">
        <v>26</v>
      </c>
      <c r="D13" s="16">
        <f>D14+D15+D16+D17</f>
        <v>57070.400000000001</v>
      </c>
      <c r="E13" s="16">
        <f>E14+E15+E16+E17</f>
        <v>56143.1</v>
      </c>
      <c r="F13" s="16">
        <f>F14+F15+F16+F17</f>
        <v>51965.700000000004</v>
      </c>
      <c r="G13" s="10">
        <f t="shared" si="2"/>
        <v>0.91055433289410981</v>
      </c>
      <c r="H13" s="10">
        <f t="shared" si="3"/>
        <v>0.92559370608320535</v>
      </c>
    </row>
    <row r="14" spans="1:8" ht="37.5" x14ac:dyDescent="0.2">
      <c r="A14" s="7" t="s">
        <v>27</v>
      </c>
      <c r="B14" s="11" t="s">
        <v>28</v>
      </c>
      <c r="C14" s="7" t="s">
        <v>29</v>
      </c>
      <c r="D14" s="16">
        <v>54361.4</v>
      </c>
      <c r="E14" s="16">
        <v>53786.7</v>
      </c>
      <c r="F14" s="16">
        <v>49621.3</v>
      </c>
      <c r="G14" s="10">
        <f t="shared" si="2"/>
        <v>0.91280393808842308</v>
      </c>
      <c r="H14" s="10">
        <f t="shared" si="3"/>
        <v>0.92255706336324794</v>
      </c>
    </row>
    <row r="15" spans="1:8" ht="37.5" x14ac:dyDescent="0.2">
      <c r="A15" s="7" t="s">
        <v>30</v>
      </c>
      <c r="B15" s="11" t="s">
        <v>31</v>
      </c>
      <c r="C15" s="7" t="s">
        <v>32</v>
      </c>
      <c r="D15" s="16">
        <v>34</v>
      </c>
      <c r="E15" s="16">
        <v>34</v>
      </c>
      <c r="F15" s="16">
        <v>34</v>
      </c>
      <c r="G15" s="10">
        <v>0</v>
      </c>
      <c r="H15" s="10">
        <v>0</v>
      </c>
    </row>
    <row r="16" spans="1:8" ht="18.75" x14ac:dyDescent="0.2">
      <c r="A16" s="7" t="s">
        <v>33</v>
      </c>
      <c r="B16" s="11" t="s">
        <v>34</v>
      </c>
      <c r="C16" s="7" t="s">
        <v>35</v>
      </c>
      <c r="D16" s="16">
        <v>1013.5</v>
      </c>
      <c r="E16" s="16">
        <v>593.1</v>
      </c>
      <c r="F16" s="16">
        <v>593.1</v>
      </c>
      <c r="G16" s="10">
        <f t="shared" si="2"/>
        <v>0.5851998026640356</v>
      </c>
      <c r="H16" s="10">
        <v>0</v>
      </c>
    </row>
    <row r="17" spans="1:8" ht="37.5" x14ac:dyDescent="0.2">
      <c r="A17" s="7" t="s">
        <v>36</v>
      </c>
      <c r="B17" s="11" t="s">
        <v>37</v>
      </c>
      <c r="C17" s="7" t="s">
        <v>38</v>
      </c>
      <c r="D17" s="16">
        <v>1661.5</v>
      </c>
      <c r="E17" s="16">
        <v>1729.3</v>
      </c>
      <c r="F17" s="16">
        <v>1717.3</v>
      </c>
      <c r="G17" s="10">
        <f t="shared" si="2"/>
        <v>1.0335841107433041</v>
      </c>
      <c r="H17" s="10">
        <f t="shared" si="3"/>
        <v>0.99306077603654663</v>
      </c>
    </row>
    <row r="18" spans="1:8" ht="18.75" x14ac:dyDescent="0.2">
      <c r="A18" s="7" t="s">
        <v>39</v>
      </c>
      <c r="B18" s="11" t="s">
        <v>40</v>
      </c>
      <c r="C18" s="7" t="s">
        <v>41</v>
      </c>
      <c r="D18" s="16">
        <f>D19+D20+D21</f>
        <v>14199.2</v>
      </c>
      <c r="E18" s="16">
        <f>E19+E20+E21</f>
        <v>9297.5999999999985</v>
      </c>
      <c r="F18" s="16">
        <f>F19+F20+F21</f>
        <v>10954.9</v>
      </c>
      <c r="G18" s="10">
        <f t="shared" si="2"/>
        <v>0.77151529663643015</v>
      </c>
      <c r="H18" s="10">
        <f t="shared" si="3"/>
        <v>1.1782503011529859</v>
      </c>
    </row>
    <row r="19" spans="1:8" ht="18.75" x14ac:dyDescent="0.2">
      <c r="A19" s="7" t="s">
        <v>42</v>
      </c>
      <c r="B19" s="11" t="s">
        <v>43</v>
      </c>
      <c r="C19" s="7" t="s">
        <v>44</v>
      </c>
      <c r="D19" s="16">
        <v>159.80000000000001</v>
      </c>
      <c r="E19" s="16">
        <v>75.400000000000006</v>
      </c>
      <c r="F19" s="16">
        <v>308.60000000000002</v>
      </c>
      <c r="G19" s="10">
        <f t="shared" si="2"/>
        <v>1.9311639549436797</v>
      </c>
      <c r="H19" s="10" t="s">
        <v>45</v>
      </c>
    </row>
    <row r="20" spans="1:8" ht="18.75" x14ac:dyDescent="0.2">
      <c r="A20" s="7" t="s">
        <v>46</v>
      </c>
      <c r="B20" s="11" t="s">
        <v>47</v>
      </c>
      <c r="C20" s="7" t="s">
        <v>48</v>
      </c>
      <c r="D20" s="16">
        <v>5598.6</v>
      </c>
      <c r="E20" s="16">
        <v>4275.7</v>
      </c>
      <c r="F20" s="16">
        <v>4303.3999999999996</v>
      </c>
      <c r="G20" s="10">
        <f t="shared" si="2"/>
        <v>0.76865644982674231</v>
      </c>
      <c r="H20" s="10">
        <f t="shared" si="3"/>
        <v>1.0064784713614146</v>
      </c>
    </row>
    <row r="21" spans="1:8" ht="18.75" x14ac:dyDescent="0.2">
      <c r="A21" s="7" t="s">
        <v>49</v>
      </c>
      <c r="B21" s="11" t="s">
        <v>50</v>
      </c>
      <c r="C21" s="7" t="s">
        <v>51</v>
      </c>
      <c r="D21" s="16">
        <v>8440.7999999999993</v>
      </c>
      <c r="E21" s="16">
        <v>4946.5</v>
      </c>
      <c r="F21" s="16">
        <v>6342.9</v>
      </c>
      <c r="G21" s="10">
        <f t="shared" si="2"/>
        <v>0.7514572078475974</v>
      </c>
      <c r="H21" s="10">
        <f t="shared" si="3"/>
        <v>1.2823006165975941</v>
      </c>
    </row>
    <row r="22" spans="1:8" ht="18.75" customHeight="1" x14ac:dyDescent="0.2">
      <c r="A22" s="7" t="s">
        <v>52</v>
      </c>
      <c r="B22" s="11"/>
      <c r="C22" s="7" t="s">
        <v>53</v>
      </c>
      <c r="D22" s="16">
        <v>527039.1</v>
      </c>
      <c r="E22" s="16">
        <v>361487.8</v>
      </c>
      <c r="F22" s="16">
        <v>433156.7</v>
      </c>
      <c r="G22" s="10">
        <f t="shared" si="2"/>
        <v>0.82186824469000508</v>
      </c>
      <c r="H22" s="10">
        <f t="shared" si="3"/>
        <v>1.1982609094968075</v>
      </c>
    </row>
    <row r="23" spans="1:8" ht="18.75" x14ac:dyDescent="0.2">
      <c r="A23" s="7" t="s">
        <v>54</v>
      </c>
      <c r="B23" s="11" t="s">
        <v>55</v>
      </c>
      <c r="C23" s="7" t="s">
        <v>56</v>
      </c>
      <c r="D23" s="16">
        <f>D24+D29</f>
        <v>3400447.8000000003</v>
      </c>
      <c r="E23" s="16">
        <f t="shared" ref="E23:F23" si="5">E24+E29</f>
        <v>2579958.6</v>
      </c>
      <c r="F23" s="16">
        <f t="shared" si="5"/>
        <v>2162331</v>
      </c>
      <c r="G23" s="10">
        <f t="shared" si="2"/>
        <v>0.63589595464456172</v>
      </c>
      <c r="H23" s="10">
        <f t="shared" si="3"/>
        <v>0.83812623970012534</v>
      </c>
    </row>
    <row r="24" spans="1:8" ht="56.25" x14ac:dyDescent="0.2">
      <c r="A24" s="7" t="s">
        <v>57</v>
      </c>
      <c r="B24" s="11" t="s">
        <v>58</v>
      </c>
      <c r="C24" s="7" t="s">
        <v>59</v>
      </c>
      <c r="D24" s="16">
        <f>D25+D26+D27+D28</f>
        <v>3264877.2</v>
      </c>
      <c r="E24" s="16">
        <f t="shared" ref="E24:F24" si="6">E25+E26+E27+E28</f>
        <v>2444388</v>
      </c>
      <c r="F24" s="16">
        <f t="shared" si="6"/>
        <v>2026747.4</v>
      </c>
      <c r="G24" s="10">
        <f t="shared" si="2"/>
        <v>0.62077293443073445</v>
      </c>
      <c r="H24" s="10">
        <f t="shared" si="3"/>
        <v>0.82914308203116682</v>
      </c>
    </row>
    <row r="25" spans="1:8" ht="37.5" x14ac:dyDescent="0.2">
      <c r="A25" s="7" t="s">
        <v>60</v>
      </c>
      <c r="B25" s="11" t="s">
        <v>61</v>
      </c>
      <c r="C25" s="7" t="s">
        <v>62</v>
      </c>
      <c r="D25" s="16">
        <v>185269.6</v>
      </c>
      <c r="E25" s="16">
        <v>142650.29999999999</v>
      </c>
      <c r="F25" s="16">
        <v>140937</v>
      </c>
      <c r="G25" s="10">
        <f t="shared" si="2"/>
        <v>0.76071303656941014</v>
      </c>
      <c r="H25" s="10">
        <f t="shared" si="3"/>
        <v>0.98798951001154578</v>
      </c>
    </row>
    <row r="26" spans="1:8" ht="37.5" x14ac:dyDescent="0.2">
      <c r="A26" s="7" t="s">
        <v>63</v>
      </c>
      <c r="B26" s="11" t="s">
        <v>64</v>
      </c>
      <c r="C26" s="7" t="s">
        <v>65</v>
      </c>
      <c r="D26" s="16">
        <v>896513.3</v>
      </c>
      <c r="E26" s="16">
        <v>696543.2</v>
      </c>
      <c r="F26" s="16">
        <v>495884</v>
      </c>
      <c r="G26" s="10">
        <f t="shared" si="2"/>
        <v>0.55312509028031154</v>
      </c>
      <c r="H26" s="10">
        <f t="shared" si="3"/>
        <v>0.71192138549339079</v>
      </c>
    </row>
    <row r="27" spans="1:8" ht="37.5" x14ac:dyDescent="0.2">
      <c r="A27" s="7" t="s">
        <v>66</v>
      </c>
      <c r="B27" s="11" t="s">
        <v>67</v>
      </c>
      <c r="C27" s="7" t="s">
        <v>68</v>
      </c>
      <c r="D27" s="16">
        <v>2061631.5</v>
      </c>
      <c r="E27" s="16">
        <v>1496462.7</v>
      </c>
      <c r="F27" s="16">
        <v>1304948.2</v>
      </c>
      <c r="G27" s="10">
        <f t="shared" si="2"/>
        <v>0.63296869493893548</v>
      </c>
      <c r="H27" s="10">
        <f t="shared" si="3"/>
        <v>0.87202186863728715</v>
      </c>
    </row>
    <row r="28" spans="1:8" ht="18.75" x14ac:dyDescent="0.2">
      <c r="A28" s="7" t="s">
        <v>69</v>
      </c>
      <c r="B28" s="11" t="s">
        <v>70</v>
      </c>
      <c r="C28" s="7" t="s">
        <v>71</v>
      </c>
      <c r="D28" s="16">
        <v>121462.8</v>
      </c>
      <c r="E28" s="16">
        <v>108731.8</v>
      </c>
      <c r="F28" s="16">
        <v>84978.2</v>
      </c>
      <c r="G28" s="10">
        <f t="shared" si="2"/>
        <v>0.69962325913777712</v>
      </c>
      <c r="H28" s="10">
        <f t="shared" si="3"/>
        <v>0.78153953121349962</v>
      </c>
    </row>
    <row r="29" spans="1:8" ht="18.75" x14ac:dyDescent="0.2">
      <c r="A29" s="7" t="s">
        <v>72</v>
      </c>
      <c r="B29" s="11"/>
      <c r="C29" s="7" t="s">
        <v>73</v>
      </c>
      <c r="D29" s="16">
        <v>135570.6</v>
      </c>
      <c r="E29" s="16">
        <v>135570.6</v>
      </c>
      <c r="F29" s="16">
        <v>135583.6</v>
      </c>
      <c r="G29" s="10">
        <f t="shared" ref="G29" si="7">F29/D29</f>
        <v>1.0000958909970157</v>
      </c>
      <c r="H29" s="10">
        <v>0</v>
      </c>
    </row>
    <row r="30" spans="1:8" x14ac:dyDescent="0.2">
      <c r="D30" s="26"/>
      <c r="E30" s="26"/>
      <c r="F30" s="26"/>
    </row>
    <row r="32" spans="1:8" ht="15" x14ac:dyDescent="0.2">
      <c r="D32" s="27"/>
      <c r="E32" s="27"/>
      <c r="F32" s="27"/>
    </row>
    <row r="33" spans="4:6" ht="15" x14ac:dyDescent="0.2">
      <c r="D33" s="27"/>
      <c r="E33" s="27"/>
      <c r="F33" s="27"/>
    </row>
    <row r="34" spans="4:6" ht="15" x14ac:dyDescent="0.2">
      <c r="D34" s="28"/>
      <c r="E34" s="28"/>
      <c r="F34" s="28"/>
    </row>
    <row r="35" spans="4:6" ht="15" x14ac:dyDescent="0.2">
      <c r="D35" s="27"/>
      <c r="E35" s="27"/>
      <c r="F35" s="27"/>
    </row>
  </sheetData>
  <mergeCells count="8">
    <mergeCell ref="B1:H1"/>
    <mergeCell ref="B2:H2"/>
    <mergeCell ref="A5:A6"/>
    <mergeCell ref="B5:B6"/>
    <mergeCell ref="C5:C6"/>
    <mergeCell ref="D5:E5"/>
    <mergeCell ref="F5:F6"/>
    <mergeCell ref="G5:H5"/>
  </mergeCells>
  <pageMargins left="0.78740157480314965" right="0.39370078740157483" top="0.78740157480314965" bottom="0.78740157480314965" header="0.39370078740157483" footer="0.39370078740157483"/>
  <pageSetup paperSize="9" scale="5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Сведения об исполнении 9 мес</vt:lpstr>
      <vt:lpstr>'Сведения об исполнении 9 мес'!__bookmark_5</vt:lpstr>
      <vt:lpstr>'Сведения об исполнении 9 мес'!Заголовки_для_печати</vt:lpstr>
      <vt:lpstr>'Сведения об исполнении 9 мес'!Область_печати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Харисова Рада Вячеславовна</dc:creator>
  <cp:lastModifiedBy>Орлова С.Ю.</cp:lastModifiedBy>
  <cp:lastPrinted>2023-04-20T04:58:04Z</cp:lastPrinted>
  <dcterms:created xsi:type="dcterms:W3CDTF">2022-10-14T07:08:11Z</dcterms:created>
  <dcterms:modified xsi:type="dcterms:W3CDTF">2024-11-14T07:13:28Z</dcterms:modified>
</cp:coreProperties>
</file>