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1. ХАРИСОВА Р.В\налоговая политика\2024\"/>
    </mc:Choice>
  </mc:AlternateContent>
  <bookViews>
    <workbookView xWindow="0" yWindow="0" windowWidth="28800" windowHeight="12045" tabRatio="500"/>
  </bookViews>
  <sheets>
    <sheet name="2022" sheetId="1" r:id="rId1"/>
  </sheets>
  <definedNames>
    <definedName name="_FilterDatabase_0" localSheetId="0">'2022'!$A$6:$V$9</definedName>
    <definedName name="_FilterDatabase_0_0" localSheetId="0">'2022'!$A$6:$V$9</definedName>
    <definedName name="_FilterDatabase_0_0_0" localSheetId="0">'2022'!$A$6:$FU$9</definedName>
    <definedName name="_FilterDatabase_0_0_0_0" localSheetId="0">'2022'!$A$6:$FU$9</definedName>
    <definedName name="_FilterDatabase_0_0_0_0_0" localSheetId="0">'2022'!$A$6:$V$9</definedName>
    <definedName name="_xlnm._FilterDatabase" localSheetId="0" hidden="1">'2022'!$A$6:$V$9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9" i="1" l="1"/>
  <c r="K9" i="1"/>
  <c r="T7" i="1" l="1"/>
  <c r="Q7" i="1"/>
  <c r="Q9" i="1" l="1"/>
  <c r="T8" i="1"/>
  <c r="Q8" i="1"/>
</calcChain>
</file>

<file path=xl/sharedStrings.xml><?xml version="1.0" encoding="utf-8"?>
<sst xmlns="http://schemas.openxmlformats.org/spreadsheetml/2006/main" count="59" uniqueCount="51">
  <si>
    <t>Приложение к аналитической записке по анализу эффективности налоговых расходов</t>
  </si>
  <si>
    <t>№ п/п</t>
  </si>
  <si>
    <t>НПА устанавливающий налоговый расходу</t>
  </si>
  <si>
    <t>Наименование налоговых расходов (налоговых льгот, освобождений и иных преференций)</t>
  </si>
  <si>
    <t>Целевая категория налоговых расходов</t>
  </si>
  <si>
    <t>Цели предоставления налоговых расходов</t>
  </si>
  <si>
    <t xml:space="preserve">Объем налоговых расходов (тыс. руб) </t>
  </si>
  <si>
    <t>Численность плательщиков налогов, воспользовавшихся налоговым расходом в отчетном финансовом году (единиц)</t>
  </si>
  <si>
    <t>Численность потенциальных пользователей налоговым расходом (ед)</t>
  </si>
  <si>
    <t xml:space="preserve">Востребованность плательщиками предоставленных налоговых расходов                                                </t>
  </si>
  <si>
    <t>Коэффициент эффективности вклада</t>
  </si>
  <si>
    <t>Коэффициент бюджетной результативности НР</t>
  </si>
  <si>
    <t>Коэффициент бюджетной результативности АльтМех (при наличии АльтМех)</t>
  </si>
  <si>
    <t>Оценка бюджетной результативности/
результативный/
не результативный</t>
  </si>
  <si>
    <t xml:space="preserve">Эффективность налоговой льготы </t>
  </si>
  <si>
    <t>Предложение куратора налогового расхода</t>
  </si>
  <si>
    <t>Значение показателя (индикатора) с учетом льготы</t>
  </si>
  <si>
    <t>Значение показателя (индикатора) без учета  льготы</t>
  </si>
  <si>
    <t>Фактическое значение показателя (индикатора)</t>
  </si>
  <si>
    <t>Стимулирующая</t>
  </si>
  <si>
    <t>да</t>
  </si>
  <si>
    <t>НР востребован</t>
  </si>
  <si>
    <t>х</t>
  </si>
  <si>
    <t>НР 
эффективный</t>
  </si>
  <si>
    <t xml:space="preserve"> Налоговый расход сохранить</t>
  </si>
  <si>
    <t>Социальная</t>
  </si>
  <si>
    <t xml:space="preserve">Создание условий для развития институтов гражданского общества и реализации гражданских инициатив
</t>
  </si>
  <si>
    <t>НР не востребован</t>
  </si>
  <si>
    <t>НР 
неэффективный</t>
  </si>
  <si>
    <t>Бюджетная эффективность не достигнута, экономическая, социальная  эффективности достигнуты</t>
  </si>
  <si>
    <t>Наименование государственной программы Ханты-Мансийского района - Югры, наименования нормативных правовых актов, определяющих цели социально-экономической политики района, не относящиеся к муниципальным программам района, в целях реализации которых предоставляются налоговые расходы</t>
  </si>
  <si>
    <t>Соответствие целям муниципальных программ района и (или) целям социально-экономической политики района, не относящимся к муниципальным программам района                                                 да/нет</t>
  </si>
  <si>
    <t>Показатели (индикаторы)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</si>
  <si>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Значения показателей (индикаторов)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</t>
  </si>
  <si>
    <t>Оценка вклада предусмотренного налогового расхода в изменение значения показателя (индикатора)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                            результативный/
не результативный</t>
  </si>
  <si>
    <t xml:space="preserve">Решения Думы 
от 25.11.2015 
№ 531 «Об уста-новлении земель-ного налога на межселенной тер-ритории Ханты-Мансийского рай-она»                    часть 2 /п.п.2.1
</t>
  </si>
  <si>
    <t xml:space="preserve">Решения Думы 
от 14.11.2014 
№ 404 «Об уста-новлении налога на имущество фи-зических лиц» часть 1/п.1.3/п.п.2/
</t>
  </si>
  <si>
    <t>Пониженная (на 50%) сумма налога для организаций - в отношении земельных участков, с видом разрешенного использования "под объектами связи"</t>
  </si>
  <si>
    <t xml:space="preserve">Увеличение количества социально значимых проектов социально ориентированных некоммерческих организаций, получивших поддержку, единиц
</t>
  </si>
  <si>
    <t>Развитие гражданского общества Ханты-Мансийского района на 2022 - 2024 годы</t>
  </si>
  <si>
    <t>Социальный налоговый расход</t>
  </si>
  <si>
    <t>Развитие цифрового общества Ханты-Мансийского района на 2022 – 2025 годы</t>
  </si>
  <si>
    <t>Пониженная (на 50%) сумма налога для физических лиц-индивидуальных предпринимателей, в 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</si>
  <si>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 xml:space="preserve">Создание благоприятных условий для ведения предпринимательской деятельности, повышение доступности финансирования для субъектов малого и среднего предпринимательства (далее – СМП)
</t>
  </si>
  <si>
    <t xml:space="preserve">Обеспечение (модернизация) объектов (территорий) связи (увеличение к показателю предыдущего года), %
</t>
  </si>
  <si>
    <t xml:space="preserve">Увеличение оборота у СМП   в отчетном финансовом году по от-ношению к предыдущему периоду, %
</t>
  </si>
  <si>
    <t xml:space="preserve">Освобождаются от уплаты налога Социально ориентированные некоммерческие организации </t>
  </si>
  <si>
    <t xml:space="preserve">Решения Думы 
от 25.11.2015 
№ 531 «Об установлении земельного налога на межселенной территории Ханты-Мансийского района»                       таблица 
пункт 4 / п.п.4.1
</t>
  </si>
  <si>
    <t>СВОДНЫЙ ОТЧЕТ ЭФФЕКТИВНОСТИ НАЛОГОВЫХ РАСХОДОВ ХАНТЫ-МАНСИЙСКОГО РАЙОНА ЗА 2023 ГОД</t>
  </si>
  <si>
    <t xml:space="preserve">Обеспечение потребностей населения Ханты-Мансийского района 
в современных услугах связи
</t>
  </si>
  <si>
    <t xml:space="preserve">Развитие СМП на территории Ханты-Мансийского района на 2019-2025 годы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</si>
</sst>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* #,##0.00&quot;    &quot;;\-* #,##0.00&quot;    &quot;;\ * \-#&quot;    &quot;;\ @\ "/>
    <numFmt numFmtId="165" formatCode="#,##0.000"/>
    <numFmt numFmtId="166" formatCode="0.000000000"/>
    <numFmt numFmtId="167" formatCode="0.0"/>
    <numFmt numFmtId="168" formatCode="0.000000000000000"/>
  </numFmts>
  <fonts count="20" x14ac:knownFonts="1"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4" fontId="18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  <xf numFmtId="0" fontId="18" fillId="0" borderId="0"/>
    <xf numFmtId="0" fontId="12" fillId="0" borderId="0"/>
  </cellStyleXfs>
  <cellXfs count="43">
    <xf numFmtId="0" fontId="0" fillId="0" borderId="0" xfId="0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165" fontId="16" fillId="0" borderId="2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7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3" fontId="17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9" fillId="0" borderId="0" xfId="0" applyFont="1"/>
    <xf numFmtId="0" fontId="13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</cellXfs>
  <cellStyles count="20">
    <cellStyle name="Accent 1 14" xfId="2"/>
    <cellStyle name="Accent 13" xfId="3"/>
    <cellStyle name="Accent 2 15" xfId="4"/>
    <cellStyle name="Accent 3 16" xfId="5"/>
    <cellStyle name="Bad 10" xfId="6"/>
    <cellStyle name="Error 12" xfId="7"/>
    <cellStyle name="Footnote 5" xfId="8"/>
    <cellStyle name="Good 8" xfId="9"/>
    <cellStyle name="Heading 1 1" xfId="10"/>
    <cellStyle name="Heading 2 2" xfId="11"/>
    <cellStyle name="Hyperlink 6" xfId="12"/>
    <cellStyle name="Neutral 9" xfId="13"/>
    <cellStyle name="Note 4" xfId="14"/>
    <cellStyle name="Status 7" xfId="15"/>
    <cellStyle name="Text 3" xfId="16"/>
    <cellStyle name="Warning 11" xfId="17"/>
    <cellStyle name="Обычный" xfId="0" builtinId="0"/>
    <cellStyle name="Обычный 11" xfId="18"/>
    <cellStyle name="Обычный 2" xfId="19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9"/>
  <sheetViews>
    <sheetView tabSelected="1" zoomScale="49" zoomScaleNormal="49" workbookViewId="0">
      <pane xSplit="2" topLeftCell="D1" activePane="topRight" state="frozen"/>
      <selection activeCell="A10" sqref="A10"/>
      <selection pane="topRight" activeCell="T1" sqref="T1:V1"/>
    </sheetView>
  </sheetViews>
  <sheetFormatPr defaultColWidth="8.5703125" defaultRowHeight="18.75" x14ac:dyDescent="0.3"/>
  <cols>
    <col min="1" max="1" width="9.7109375" style="1" customWidth="1"/>
    <col min="2" max="2" width="29.7109375" style="2" customWidth="1"/>
    <col min="3" max="3" width="52.28515625" style="3" customWidth="1"/>
    <col min="4" max="4" width="25.42578125" style="4" customWidth="1"/>
    <col min="5" max="5" width="30.85546875" style="4" customWidth="1"/>
    <col min="6" max="6" width="33.7109375" style="4" customWidth="1"/>
    <col min="7" max="7" width="32" style="4" customWidth="1"/>
    <col min="8" max="8" width="29.28515625" style="4" customWidth="1"/>
    <col min="9" max="9" width="18.7109375" style="4" customWidth="1"/>
    <col min="10" max="10" width="17.7109375" style="4" customWidth="1"/>
    <col min="11" max="11" width="18.28515625" style="5" customWidth="1"/>
    <col min="12" max="13" width="19.85546875" style="6" customWidth="1"/>
    <col min="14" max="14" width="27.28515625" style="6" customWidth="1"/>
    <col min="15" max="15" width="28.7109375" style="6" customWidth="1"/>
    <col min="16" max="16" width="25.5703125" style="6" customWidth="1"/>
    <col min="17" max="17" width="27.7109375" style="6" customWidth="1"/>
    <col min="18" max="18" width="29.5703125" style="6" customWidth="1"/>
    <col min="19" max="19" width="29.140625" style="6" customWidth="1"/>
    <col min="20" max="20" width="27.5703125" style="6" customWidth="1"/>
    <col min="21" max="21" width="22.28515625" style="6" customWidth="1"/>
    <col min="22" max="22" width="26.5703125" style="6" customWidth="1"/>
    <col min="23" max="23" width="19.140625" style="6" customWidth="1"/>
    <col min="24" max="177" width="8.5703125" style="6"/>
    <col min="178" max="254" width="8.42578125" style="7" customWidth="1"/>
    <col min="255" max="255" width="9.7109375" style="7" customWidth="1"/>
    <col min="256" max="256" width="24.5703125" style="7" customWidth="1"/>
    <col min="257" max="257" width="29.140625" style="7" customWidth="1"/>
    <col min="258" max="258" width="44.42578125" style="7" customWidth="1"/>
    <col min="259" max="260" width="25.42578125" style="7" customWidth="1"/>
    <col min="261" max="261" width="33.7109375" style="7" customWidth="1"/>
    <col min="262" max="262" width="22.42578125" style="7" customWidth="1"/>
    <col min="263" max="263" width="22.85546875" style="7" customWidth="1"/>
    <col min="264" max="265" width="16.42578125" style="7" customWidth="1"/>
    <col min="266" max="266" width="15.42578125" style="7" customWidth="1"/>
    <col min="267" max="267" width="13.42578125" style="7" customWidth="1"/>
    <col min="268" max="268" width="19.85546875" style="7" customWidth="1"/>
    <col min="269" max="269" width="32.42578125" style="7" customWidth="1"/>
    <col min="270" max="270" width="28.7109375" style="7" customWidth="1"/>
    <col min="271" max="273" width="25.5703125" style="7" customWidth="1"/>
    <col min="274" max="274" width="29.140625" style="7" customWidth="1"/>
    <col min="275" max="276" width="17.140625" style="7" customWidth="1"/>
    <col min="277" max="277" width="16.85546875" style="7" customWidth="1"/>
    <col min="278" max="278" width="17.140625" style="7" customWidth="1"/>
    <col min="279" max="433" width="8.5703125" style="7"/>
    <col min="434" max="510" width="8.42578125" style="7" customWidth="1"/>
    <col min="511" max="511" width="9.7109375" style="7" customWidth="1"/>
    <col min="512" max="512" width="24.5703125" style="7" customWidth="1"/>
    <col min="513" max="513" width="29.140625" style="7" customWidth="1"/>
    <col min="514" max="514" width="44.42578125" style="7" customWidth="1"/>
    <col min="515" max="516" width="25.42578125" style="7" customWidth="1"/>
    <col min="517" max="517" width="33.7109375" style="7" customWidth="1"/>
    <col min="518" max="518" width="22.42578125" style="7" customWidth="1"/>
    <col min="519" max="519" width="22.85546875" style="7" customWidth="1"/>
    <col min="520" max="521" width="16.42578125" style="7" customWidth="1"/>
    <col min="522" max="522" width="15.42578125" style="7" customWidth="1"/>
    <col min="523" max="523" width="13.42578125" style="7" customWidth="1"/>
    <col min="524" max="524" width="19.85546875" style="7" customWidth="1"/>
    <col min="525" max="525" width="32.42578125" style="7" customWidth="1"/>
    <col min="526" max="526" width="28.7109375" style="7" customWidth="1"/>
    <col min="527" max="529" width="25.5703125" style="7" customWidth="1"/>
    <col min="530" max="530" width="29.140625" style="7" customWidth="1"/>
    <col min="531" max="532" width="17.140625" style="7" customWidth="1"/>
    <col min="533" max="533" width="16.85546875" style="7" customWidth="1"/>
    <col min="534" max="534" width="17.140625" style="7" customWidth="1"/>
    <col min="535" max="689" width="8.5703125" style="7"/>
    <col min="690" max="766" width="8.42578125" style="7" customWidth="1"/>
    <col min="767" max="767" width="9.7109375" style="7" customWidth="1"/>
    <col min="768" max="768" width="24.5703125" style="7" customWidth="1"/>
    <col min="769" max="769" width="29.140625" style="7" customWidth="1"/>
    <col min="770" max="770" width="44.42578125" style="7" customWidth="1"/>
    <col min="771" max="772" width="25.42578125" style="7" customWidth="1"/>
    <col min="773" max="773" width="33.7109375" style="7" customWidth="1"/>
    <col min="774" max="774" width="22.42578125" style="7" customWidth="1"/>
    <col min="775" max="775" width="22.85546875" style="7" customWidth="1"/>
    <col min="776" max="777" width="16.42578125" style="7" customWidth="1"/>
    <col min="778" max="778" width="15.42578125" style="7" customWidth="1"/>
    <col min="779" max="779" width="13.42578125" style="7" customWidth="1"/>
    <col min="780" max="780" width="19.85546875" style="7" customWidth="1"/>
    <col min="781" max="781" width="32.42578125" style="7" customWidth="1"/>
    <col min="782" max="782" width="28.7109375" style="7" customWidth="1"/>
    <col min="783" max="785" width="25.5703125" style="7" customWidth="1"/>
    <col min="786" max="786" width="29.140625" style="7" customWidth="1"/>
    <col min="787" max="788" width="17.140625" style="7" customWidth="1"/>
    <col min="789" max="789" width="16.85546875" style="7" customWidth="1"/>
    <col min="790" max="790" width="17.140625" style="7" customWidth="1"/>
    <col min="791" max="945" width="8.5703125" style="7"/>
    <col min="946" max="1022" width="8.42578125" style="7" customWidth="1"/>
    <col min="1023" max="1023" width="9.7109375" style="7" customWidth="1"/>
  </cols>
  <sheetData>
    <row r="1" spans="1:22" ht="65.25" customHeight="1" x14ac:dyDescent="0.3">
      <c r="T1" s="37" t="s">
        <v>0</v>
      </c>
      <c r="U1" s="37"/>
      <c r="V1" s="37"/>
    </row>
    <row r="2" spans="1:22" s="8" customFormat="1" ht="40.5" customHeight="1" x14ac:dyDescent="0.25">
      <c r="A2" s="38" t="s">
        <v>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8" customFormat="1" ht="21" customHeight="1" x14ac:dyDescent="0.25">
      <c r="C3" s="9"/>
      <c r="D3" s="10"/>
      <c r="E3" s="10"/>
      <c r="F3" s="10"/>
      <c r="U3" s="39"/>
      <c r="V3" s="39"/>
    </row>
    <row r="4" spans="1:22" s="11" customFormat="1" ht="236.25" customHeight="1" x14ac:dyDescent="0.3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40" t="s">
        <v>31</v>
      </c>
      <c r="G4" s="40" t="s">
        <v>30</v>
      </c>
      <c r="H4" s="40" t="s">
        <v>32</v>
      </c>
      <c r="I4" s="41" t="s">
        <v>33</v>
      </c>
      <c r="J4" s="41"/>
      <c r="K4" s="41"/>
      <c r="L4" s="40" t="s">
        <v>6</v>
      </c>
      <c r="M4" s="40" t="s">
        <v>7</v>
      </c>
      <c r="N4" s="40" t="s">
        <v>8</v>
      </c>
      <c r="O4" s="40" t="s">
        <v>9</v>
      </c>
      <c r="P4" s="40" t="s">
        <v>10</v>
      </c>
      <c r="Q4" s="40" t="s">
        <v>34</v>
      </c>
      <c r="R4" s="40" t="s">
        <v>11</v>
      </c>
      <c r="S4" s="40" t="s">
        <v>12</v>
      </c>
      <c r="T4" s="40" t="s">
        <v>13</v>
      </c>
      <c r="U4" s="40" t="s">
        <v>14</v>
      </c>
      <c r="V4" s="40" t="s">
        <v>15</v>
      </c>
    </row>
    <row r="5" spans="1:22" s="11" customFormat="1" ht="181.5" customHeight="1" x14ac:dyDescent="0.3">
      <c r="A5" s="40"/>
      <c r="B5" s="40"/>
      <c r="C5" s="40"/>
      <c r="D5" s="40"/>
      <c r="E5" s="40"/>
      <c r="F5" s="40"/>
      <c r="G5" s="40"/>
      <c r="H5" s="40"/>
      <c r="I5" s="12" t="s">
        <v>16</v>
      </c>
      <c r="J5" s="12" t="s">
        <v>17</v>
      </c>
      <c r="K5" s="12" t="s">
        <v>18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s="5" customFormat="1" ht="28.5" customHeight="1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  <c r="S6" s="21">
        <v>19</v>
      </c>
      <c r="T6" s="21">
        <v>20</v>
      </c>
      <c r="U6" s="21">
        <v>22</v>
      </c>
      <c r="V6" s="21">
        <v>23</v>
      </c>
    </row>
    <row r="7" spans="1:22" s="17" customFormat="1" ht="198" customHeight="1" x14ac:dyDescent="0.3">
      <c r="A7" s="22">
        <v>1</v>
      </c>
      <c r="B7" s="22" t="s">
        <v>35</v>
      </c>
      <c r="C7" s="13" t="s">
        <v>46</v>
      </c>
      <c r="D7" s="27" t="s">
        <v>25</v>
      </c>
      <c r="E7" s="26" t="s">
        <v>26</v>
      </c>
      <c r="F7" s="24" t="s">
        <v>20</v>
      </c>
      <c r="G7" s="22" t="s">
        <v>39</v>
      </c>
      <c r="H7" s="26" t="s">
        <v>38</v>
      </c>
      <c r="I7" s="23">
        <v>6</v>
      </c>
      <c r="J7" s="22">
        <v>4</v>
      </c>
      <c r="K7" s="23">
        <v>0</v>
      </c>
      <c r="L7" s="20">
        <v>0</v>
      </c>
      <c r="M7" s="19">
        <v>0</v>
      </c>
      <c r="N7" s="19">
        <v>1</v>
      </c>
      <c r="O7" s="26" t="s">
        <v>27</v>
      </c>
      <c r="P7" s="28">
        <v>0</v>
      </c>
      <c r="Q7" s="14" t="str">
        <f>IF(P7&gt;0,"НР результативный","НР нерезультативный")</f>
        <v>НР нерезультативный</v>
      </c>
      <c r="R7" s="32" t="s">
        <v>40</v>
      </c>
      <c r="S7" s="33"/>
      <c r="T7" s="16" t="str">
        <f>IF(R7&gt;0,"НР результативный","НР не результативный")</f>
        <v>НР результативный</v>
      </c>
      <c r="U7" s="16" t="s">
        <v>28</v>
      </c>
      <c r="V7" s="16" t="s">
        <v>24</v>
      </c>
    </row>
    <row r="8" spans="1:22" s="17" customFormat="1" ht="201" customHeight="1" x14ac:dyDescent="0.3">
      <c r="A8" s="22">
        <v>2</v>
      </c>
      <c r="B8" s="22" t="s">
        <v>47</v>
      </c>
      <c r="C8" s="13" t="s">
        <v>37</v>
      </c>
      <c r="D8" s="26" t="s">
        <v>19</v>
      </c>
      <c r="E8" s="30" t="s">
        <v>49</v>
      </c>
      <c r="F8" s="24" t="s">
        <v>20</v>
      </c>
      <c r="G8" s="22" t="s">
        <v>41</v>
      </c>
      <c r="H8" s="26" t="s">
        <v>44</v>
      </c>
      <c r="I8" s="18">
        <v>1</v>
      </c>
      <c r="J8" s="18">
        <v>1</v>
      </c>
      <c r="K8" s="31" t="s">
        <v>22</v>
      </c>
      <c r="L8" s="20">
        <v>0</v>
      </c>
      <c r="M8" s="19">
        <v>0</v>
      </c>
      <c r="N8" s="19">
        <v>1</v>
      </c>
      <c r="O8" s="26" t="s">
        <v>27</v>
      </c>
      <c r="P8" s="28">
        <v>0</v>
      </c>
      <c r="Q8" s="14" t="str">
        <f>IF(P8&gt;0,"НР результативный","НР нерезультативный")</f>
        <v>НР нерезультативный</v>
      </c>
      <c r="R8" s="25">
        <v>0</v>
      </c>
      <c r="S8" s="15" t="s">
        <v>22</v>
      </c>
      <c r="T8" s="16" t="str">
        <f>IF(R8&gt;0,"НР результативный","НР нерезультативный")</f>
        <v>НР нерезультативный</v>
      </c>
      <c r="U8" s="16" t="s">
        <v>28</v>
      </c>
      <c r="V8" s="16" t="s">
        <v>24</v>
      </c>
    </row>
    <row r="9" spans="1:22" s="29" customFormat="1" ht="256.5" customHeight="1" x14ac:dyDescent="0.3">
      <c r="A9" s="26">
        <v>3</v>
      </c>
      <c r="B9" s="26" t="s">
        <v>36</v>
      </c>
      <c r="C9" s="13" t="s">
        <v>42</v>
      </c>
      <c r="D9" s="26" t="s">
        <v>19</v>
      </c>
      <c r="E9" s="26" t="s">
        <v>43</v>
      </c>
      <c r="F9" s="19" t="s">
        <v>20</v>
      </c>
      <c r="G9" s="26" t="s">
        <v>50</v>
      </c>
      <c r="H9" s="26" t="s">
        <v>45</v>
      </c>
      <c r="I9" s="30">
        <v>402</v>
      </c>
      <c r="J9" s="30">
        <v>393</v>
      </c>
      <c r="K9" s="42">
        <f>SUM(I9/J9)</f>
        <v>1.0229007633587786</v>
      </c>
      <c r="L9" s="20">
        <v>36</v>
      </c>
      <c r="M9" s="19">
        <v>1</v>
      </c>
      <c r="N9" s="19">
        <v>1</v>
      </c>
      <c r="O9" s="26" t="s">
        <v>21</v>
      </c>
      <c r="P9" s="28">
        <f>SUM(I9/J9)*100</f>
        <v>102.29007633587786</v>
      </c>
      <c r="Q9" s="14" t="str">
        <f>IF(P9&gt;0,"НР результативный","НР нерезультативный")</f>
        <v>НР результативный</v>
      </c>
      <c r="R9" s="34" t="s">
        <v>29</v>
      </c>
      <c r="S9" s="35"/>
      <c r="T9" s="36"/>
      <c r="U9" s="16" t="s">
        <v>23</v>
      </c>
      <c r="V9" s="16" t="s">
        <v>24</v>
      </c>
    </row>
  </sheetData>
  <autoFilter ref="A6:V9"/>
  <mergeCells count="25">
    <mergeCell ref="N4:N5"/>
    <mergeCell ref="O4:O5"/>
    <mergeCell ref="U4:U5"/>
    <mergeCell ref="V4:V5"/>
    <mergeCell ref="P4:P5"/>
    <mergeCell ref="Q4:Q5"/>
    <mergeCell ref="R4:R5"/>
    <mergeCell ref="S4:S5"/>
    <mergeCell ref="T4:T5"/>
    <mergeCell ref="R7:S7"/>
    <mergeCell ref="R9:T9"/>
    <mergeCell ref="T1:V1"/>
    <mergeCell ref="A2:V2"/>
    <mergeCell ref="U3:V3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ageMargins left="0.31527777777777799" right="0.118055555555556" top="0.15763888888888899" bottom="0.15763888888888899" header="0.51180555555555496" footer="0.51180555555555496"/>
  <pageSetup paperSize="8" scale="35" firstPageNumber="0" fitToHeight="1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2022</vt:lpstr>
      <vt:lpstr>'2022'!_FilterDatabase_0</vt:lpstr>
      <vt:lpstr>'2022'!_FilterDatabase_0_0</vt:lpstr>
      <vt:lpstr>'2022'!_FilterDatabase_0_0_0</vt:lpstr>
      <vt:lpstr>'2022'!_FilterDatabase_0_0_0_0</vt:lpstr>
      <vt:lpstr>'2022'!_FilterDatabase_0_0_0_0_0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Харисова  Р.В.</dc:creator>
  <cp:lastModifiedBy>Харисова Р.В.</cp:lastModifiedBy>
  <cp:lastPrinted>2023-07-27T05:13:34Z</cp:lastPrinted>
  <dcterms:created xsi:type="dcterms:W3CDTF">2006-09-16T00:00:00Z</dcterms:created>
  <dcterms:modified xsi:type="dcterms:W3CDTF">2024-07-22T10:26:56Z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