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УПРАВЛЕНИЕ ПО БЮДЖЕТУ\КВАРТАЛЬНЫЕ ОТЧЕТЫ в Думу и КСП\Отчет за 1,2,3 квартал 2024\за 2 квартал 2024\на сайт 2 квартал 2024\"/>
    </mc:Choice>
  </mc:AlternateContent>
  <bookViews>
    <workbookView xWindow="-15" yWindow="-15" windowWidth="14520" windowHeight="12540"/>
  </bookViews>
  <sheets>
    <sheet name="Сведения об исполнении 1 кв" sheetId="1" r:id="rId1"/>
  </sheets>
  <definedNames>
    <definedName name="__bookmark_13" localSheetId="0">#REF!</definedName>
    <definedName name="__bookmark_14" localSheetId="0">#REF!</definedName>
    <definedName name="__bookmark_18" localSheetId="0">#REF!</definedName>
    <definedName name="__bookmark_19" localSheetId="0">#REF!</definedName>
    <definedName name="__bookmark_2" localSheetId="0">'Сведения об исполнении 1 кв'!#REF!</definedName>
    <definedName name="__bookmark_20" localSheetId="0">#REF!</definedName>
    <definedName name="__bookmark_21" localSheetId="0">#REF!</definedName>
    <definedName name="__bookmark_22" localSheetId="0">#REF!</definedName>
    <definedName name="__bookmark_23" localSheetId="0">#REF!</definedName>
    <definedName name="__bookmark_24" localSheetId="0">#REF!</definedName>
    <definedName name="__bookmark_5" localSheetId="0">'Сведения об исполнении 1 кв'!$C$1:$H$29</definedName>
    <definedName name="_xlnm._FilterDatabase" localSheetId="0" hidden="1">'Сведения об исполнении 1 кв'!$A$6:$H$6</definedName>
    <definedName name="_xlnm.Print_Titles" localSheetId="0">'Сведения об исполнении 1 кв'!$5:$5</definedName>
    <definedName name="_xlnm.Print_Area" localSheetId="0">'Сведения об исполнении 1 кв'!$A$1:$H$29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3" i="1"/>
  <c r="E11" i="1"/>
  <c r="E9" i="1"/>
  <c r="E24" i="1"/>
  <c r="E23" i="1" s="1"/>
  <c r="F24" i="1"/>
  <c r="F23" i="1" s="1"/>
  <c r="D24" i="1"/>
  <c r="D23" i="1" s="1"/>
  <c r="F9" i="1"/>
  <c r="D9" i="1"/>
  <c r="F18" i="1"/>
  <c r="D18" i="1"/>
  <c r="F13" i="1"/>
  <c r="F11" i="1"/>
  <c r="D13" i="1"/>
  <c r="D11" i="1"/>
  <c r="F8" i="1" l="1"/>
  <c r="F7" i="1" s="1"/>
  <c r="D8" i="1"/>
  <c r="D7" i="1" s="1"/>
  <c r="E8" i="1"/>
  <c r="E7" i="1" s="1"/>
  <c r="G29" i="1"/>
  <c r="H28" i="1" l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G19" i="1"/>
  <c r="H18" i="1"/>
  <c r="G18" i="1"/>
  <c r="H17" i="1"/>
  <c r="G17" i="1"/>
  <c r="G16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</calcChain>
</file>

<file path=xl/sharedStrings.xml><?xml version="1.0" encoding="utf-8"?>
<sst xmlns="http://schemas.openxmlformats.org/spreadsheetml/2006/main" count="80" uniqueCount="78">
  <si>
    <t>тыс.руб.</t>
  </si>
  <si>
    <t>№ п/п</t>
  </si>
  <si>
    <t>Код бюджетной классификации</t>
  </si>
  <si>
    <t>Наименование кода бюджетной классификации Российской Федерации</t>
  </si>
  <si>
    <t>Исполнено</t>
  </si>
  <si>
    <t xml:space="preserve">% исполнения к уточнённому плану </t>
  </si>
  <si>
    <t>год</t>
  </si>
  <si>
    <t>1.</t>
  </si>
  <si>
    <t>ИТОГО ДОХОДЫ</t>
  </si>
  <si>
    <t>1.1.</t>
  </si>
  <si>
    <t>000 1 00 00 000 00 0000 000</t>
  </si>
  <si>
    <t>НАЛОГОВЫЕ И НЕНАЛОГОВЫЕ ДОХОДЫ</t>
  </si>
  <si>
    <t>1.1.1.</t>
  </si>
  <si>
    <t>000 1 01 00 000 00 0000 000</t>
  </si>
  <si>
    <t>НАЛОГИ НА ПРИБЫЛЬ, ДОХОДЫ</t>
  </si>
  <si>
    <t>1.1.1.1.</t>
  </si>
  <si>
    <t>000 1 01 02 000 01 0000 110</t>
  </si>
  <si>
    <t>Налог на доходы физических лиц</t>
  </si>
  <si>
    <t>1.1.2.</t>
  </si>
  <si>
    <t>000 1 03 00 000 00 0000 000</t>
  </si>
  <si>
    <t>НАЛОГИ НА ТОВАРЫ (РАБОТЫ, УСЛУГИ), РЕАЛИЗУЕМЫЕ НА ТЕРРИТОРИИ РОССИЙСКОЙ ФЕДЕРАЦИИ</t>
  </si>
  <si>
    <t>1.1.2.1</t>
  </si>
  <si>
    <t>000 1 03 02 000 01 0000 110</t>
  </si>
  <si>
    <t>Акцизы по подакцизным товарам (продукции), производимым на территории Российской Федерации</t>
  </si>
  <si>
    <t>1.1.3.</t>
  </si>
  <si>
    <t>000 1 05 00 000 00 0000 000</t>
  </si>
  <si>
    <t>НАЛОГИ НА СОВОКУПНЫЙ ДОХОД</t>
  </si>
  <si>
    <t>1.1.3.1</t>
  </si>
  <si>
    <t>000 1 05 01 000 00 0000 110</t>
  </si>
  <si>
    <t>Налог, взимаемый в связи с применением упрощенной системы налогообложения</t>
  </si>
  <si>
    <t>1.1.3.2.</t>
  </si>
  <si>
    <t>000 1 05 02 000 02 0000 110</t>
  </si>
  <si>
    <t>Единый налог на вмененный доход для отдельных видов деятельности</t>
  </si>
  <si>
    <t>1.1.3.3.</t>
  </si>
  <si>
    <t>000 1 05 03 000 01 0000 110</t>
  </si>
  <si>
    <t>Единый сельскохозяйственный налог</t>
  </si>
  <si>
    <t>1.1.3.4.</t>
  </si>
  <si>
    <t>000 1 05 04 000 02 0000 110</t>
  </si>
  <si>
    <t>Налог, взимаемый в связи с применением патентной системы налогообложения</t>
  </si>
  <si>
    <t>1.1.4.</t>
  </si>
  <si>
    <t>000 1 06 00 000 00 0000 000</t>
  </si>
  <si>
    <t>НАЛОГИ НА ИМУЩЕСТВО</t>
  </si>
  <si>
    <t>1.1.4.1.</t>
  </si>
  <si>
    <t>000 1 06 01 000 00 0000 110</t>
  </si>
  <si>
    <t>Налог на имущество физических лиц</t>
  </si>
  <si>
    <t xml:space="preserve"> -</t>
  </si>
  <si>
    <t>1.1.4.2.</t>
  </si>
  <si>
    <t>000 1 06 04 000 02 0000 110</t>
  </si>
  <si>
    <t>Транспортный налог</t>
  </si>
  <si>
    <t>1.1.4.3.</t>
  </si>
  <si>
    <t>000 1 06 06 000 00 0000 110</t>
  </si>
  <si>
    <t>Земельный налог</t>
  </si>
  <si>
    <t>1.1.5.</t>
  </si>
  <si>
    <t>ИНЫЕ НАЛОГОВЫЕ И НЕНАЛОГОВЫЕ ДОХОДЫ</t>
  </si>
  <si>
    <t>1.2.</t>
  </si>
  <si>
    <t>000 2 00 00 000 00 0000 000</t>
  </si>
  <si>
    <t>БЕЗВОЗМЕЗДНЫЕ ПОСТУПЛЕНИЯ</t>
  </si>
  <si>
    <t>1.2.1.</t>
  </si>
  <si>
    <t>000 2 02 00 000 00 0000 000</t>
  </si>
  <si>
    <t>БЕЗВОЗМЕЗДНЫЕ ПОСТУПЛЕНИЯ ОТ ДРУГИХ БЮДЖЕТОВ БЮДЖЕТНОЙ СИСТЕМЫ РОССИЙСКОЙ ФЕДЕРАЦИИ</t>
  </si>
  <si>
    <t>1.2.1.1.</t>
  </si>
  <si>
    <t>000 2 02 10 000 00 0000 150</t>
  </si>
  <si>
    <t>Дотации бюджетам бюджетной системы Российской Федерации</t>
  </si>
  <si>
    <t>1.2.1.2.</t>
  </si>
  <si>
    <t>000 2 02 20 000 00 0000 150</t>
  </si>
  <si>
    <t>Субсидии бюджетам бюджетной системы Российской Федерации (межбюджетные субсидии)</t>
  </si>
  <si>
    <t>1.2.1.3.</t>
  </si>
  <si>
    <t>000 2 02 30 000 00 0000 150</t>
  </si>
  <si>
    <t>Субвенции бюджетам бюджетной системы Российской Федерации</t>
  </si>
  <si>
    <t>1.2.1.4.</t>
  </si>
  <si>
    <t>000 2 02 40 000 00 0000 150</t>
  </si>
  <si>
    <t>Иные межбюджетные трансферты</t>
  </si>
  <si>
    <t>1.2.2.</t>
  </si>
  <si>
    <t>ИНЫЕ БЕЗВОЗМЕЗДНЫЕ ПОСТУПЛЕНИЯ</t>
  </si>
  <si>
    <t xml:space="preserve">Сведения об исполнении доходной части бюджета Ханты-Мансийского района </t>
  </si>
  <si>
    <t>Уточнённый план                     на 2024 год</t>
  </si>
  <si>
    <t xml:space="preserve">1 полугодие </t>
  </si>
  <si>
    <t xml:space="preserve"> 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</si>
</sst>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&quot;###,##0.00"/>
    <numFmt numFmtId="165" formatCode="#,##0.0"/>
    <numFmt numFmtId="166" formatCode="0.0%"/>
    <numFmt numFmtId="167" formatCode="#,##0.0_ ;[Red]\-#,##0.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1"/>
    <xf numFmtId="49" fontId="2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 wrapText="1"/>
    </xf>
    <xf numFmtId="165" fontId="4" fillId="0" borderId="0" xfId="1" applyNumberFormat="1" applyFont="1" applyFill="1" applyAlignment="1">
      <alignment horizontal="right" wrapText="1"/>
    </xf>
    <xf numFmtId="164" fontId="3" fillId="0" borderId="1" xfId="1" applyNumberFormat="1" applyFont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vertical="center" wrapText="1"/>
    </xf>
    <xf numFmtId="164" fontId="3" fillId="0" borderId="2" xfId="1" applyNumberFormat="1" applyFont="1" applyFill="1" applyBorder="1" applyAlignment="1">
      <alignment vertical="center" wrapText="1"/>
    </xf>
    <xf numFmtId="166" fontId="3" fillId="2" borderId="1" xfId="2" applyNumberFormat="1" applyFont="1" applyFill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Alignment="1">
      <alignment horizontal="left"/>
    </xf>
    <xf numFmtId="165" fontId="1" fillId="0" borderId="0" xfId="1" applyNumberFormat="1"/>
    <xf numFmtId="167" fontId="3" fillId="0" borderId="1" xfId="1" applyNumberFormat="1" applyFont="1" applyFill="1" applyBorder="1" applyAlignment="1">
      <alignment horizontal="right" vertical="center" wrapText="1"/>
    </xf>
    <xf numFmtId="167" fontId="3" fillId="2" borderId="1" xfId="1" applyNumberFormat="1" applyFont="1" applyFill="1" applyBorder="1" applyAlignment="1">
      <alignment horizontal="right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167" fontId="2" fillId="0" borderId="1" xfId="1" applyNumberFormat="1" applyFont="1" applyFill="1" applyBorder="1" applyAlignment="1">
      <alignment horizontal="right" vertical="center" wrapText="1"/>
    </xf>
    <xf numFmtId="49" fontId="5" fillId="0" borderId="0" xfId="1" applyNumberFormat="1" applyFont="1" applyFill="1" applyAlignment="1">
      <alignment horizontal="center" vertical="center" wrapText="1"/>
    </xf>
    <xf numFmtId="164" fontId="5" fillId="0" borderId="0" xfId="1" applyNumberFormat="1" applyFont="1" applyAlignment="1">
      <alignment horizontal="center" vertical="center" wrapText="1"/>
    </xf>
    <xf numFmtId="165" fontId="6" fillId="0" borderId="0" xfId="1" applyNumberFormat="1" applyFont="1"/>
    <xf numFmtId="0" fontId="6" fillId="0" borderId="0" xfId="1" applyFont="1"/>
    <xf numFmtId="164" fontId="2" fillId="0" borderId="1" xfId="1" applyNumberFormat="1" applyFont="1" applyBorder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right" vertical="center" wrapText="1"/>
    </xf>
    <xf numFmtId="49" fontId="2" fillId="0" borderId="0" xfId="1" applyNumberFormat="1" applyFont="1" applyFill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view="pageBreakPreview" zoomScale="84" zoomScaleNormal="91" zoomScaleSheetLayoutView="84" workbookViewId="0">
      <pane xSplit="3" ySplit="6" topLeftCell="D7" activePane="bottomRight" state="frozen"/>
      <selection pane="topRight" activeCell="E1" sqref="E1"/>
      <selection pane="bottomLeft" activeCell="A7" sqref="A7"/>
      <selection pane="bottomRight" sqref="A1:H1"/>
    </sheetView>
  </sheetViews>
  <sheetFormatPr defaultRowHeight="12.75" x14ac:dyDescent="0.2"/>
  <cols>
    <col min="1" max="1" width="10.28515625" style="1" customWidth="1"/>
    <col min="2" max="2" width="33.42578125" style="14" customWidth="1"/>
    <col min="3" max="3" width="66.42578125" style="15" customWidth="1"/>
    <col min="4" max="4" width="17.5703125" style="1" customWidth="1"/>
    <col min="5" max="5" width="17.85546875" style="24" bestFit="1" customWidth="1"/>
    <col min="6" max="6" width="16" style="1" customWidth="1"/>
    <col min="7" max="7" width="10.85546875" style="1" bestFit="1" customWidth="1"/>
    <col min="8" max="8" width="12.85546875" style="1" customWidth="1"/>
    <col min="9" max="16384" width="9.140625" style="1"/>
  </cols>
  <sheetData>
    <row r="1" spans="1:8" ht="18.75" customHeight="1" x14ac:dyDescent="0.2">
      <c r="B1" s="27" t="s">
        <v>74</v>
      </c>
      <c r="C1" s="27"/>
      <c r="D1" s="27"/>
      <c r="E1" s="27"/>
      <c r="F1" s="27"/>
      <c r="G1" s="27"/>
      <c r="H1" s="27"/>
    </row>
    <row r="2" spans="1:8" ht="18.75" x14ac:dyDescent="0.2">
      <c r="B2" s="27" t="s">
        <v>77</v>
      </c>
      <c r="C2" s="27"/>
      <c r="D2" s="27"/>
      <c r="E2" s="27"/>
      <c r="F2" s="27"/>
      <c r="G2" s="27"/>
      <c r="H2" s="27"/>
    </row>
    <row r="3" spans="1:8" ht="18.75" x14ac:dyDescent="0.2">
      <c r="B3" s="2"/>
      <c r="C3" s="2"/>
      <c r="D3" s="2"/>
      <c r="E3" s="21"/>
      <c r="F3" s="2"/>
      <c r="G3" s="2"/>
      <c r="H3" s="2"/>
    </row>
    <row r="4" spans="1:8" ht="18.75" x14ac:dyDescent="0.3">
      <c r="B4" s="3"/>
      <c r="C4" s="4"/>
      <c r="D4" s="5"/>
      <c r="E4" s="22"/>
      <c r="F4" s="6" t="s">
        <v>0</v>
      </c>
      <c r="G4" s="6"/>
      <c r="H4" s="6"/>
    </row>
    <row r="5" spans="1:8" ht="38.25" customHeight="1" x14ac:dyDescent="0.2">
      <c r="A5" s="28" t="s">
        <v>1</v>
      </c>
      <c r="B5" s="28" t="s">
        <v>2</v>
      </c>
      <c r="C5" s="29" t="s">
        <v>3</v>
      </c>
      <c r="D5" s="29" t="s">
        <v>75</v>
      </c>
      <c r="E5" s="29"/>
      <c r="F5" s="29" t="s">
        <v>4</v>
      </c>
      <c r="G5" s="29" t="s">
        <v>5</v>
      </c>
      <c r="H5" s="29"/>
    </row>
    <row r="6" spans="1:8" ht="37.5" customHeight="1" x14ac:dyDescent="0.2">
      <c r="A6" s="28"/>
      <c r="B6" s="28"/>
      <c r="C6" s="29"/>
      <c r="D6" s="7" t="s">
        <v>6</v>
      </c>
      <c r="E6" s="25" t="s">
        <v>76</v>
      </c>
      <c r="F6" s="29"/>
      <c r="G6" s="7" t="s">
        <v>6</v>
      </c>
      <c r="H6" s="19" t="s">
        <v>76</v>
      </c>
    </row>
    <row r="7" spans="1:8" ht="26.25" customHeight="1" x14ac:dyDescent="0.2">
      <c r="A7" s="8" t="s">
        <v>7</v>
      </c>
      <c r="B7" s="9"/>
      <c r="C7" s="10" t="s">
        <v>8</v>
      </c>
      <c r="D7" s="17">
        <f>D8+D23</f>
        <v>5143292.8</v>
      </c>
      <c r="E7" s="20">
        <f t="shared" ref="E7:F7" si="0">E8+E23</f>
        <v>2685429.5</v>
      </c>
      <c r="F7" s="17">
        <f t="shared" si="0"/>
        <v>2507449.2999999998</v>
      </c>
      <c r="G7" s="11">
        <f>F7/D7</f>
        <v>0.48751828789525647</v>
      </c>
      <c r="H7" s="11">
        <f>F7/E7</f>
        <v>0.93372374884538945</v>
      </c>
    </row>
    <row r="8" spans="1:8" ht="18.75" x14ac:dyDescent="0.2">
      <c r="A8" s="8" t="s">
        <v>9</v>
      </c>
      <c r="B8" s="12" t="s">
        <v>10</v>
      </c>
      <c r="C8" s="13" t="s">
        <v>11</v>
      </c>
      <c r="D8" s="18">
        <f>D9+D11+D13+D18+D22</f>
        <v>2141503.7999999998</v>
      </c>
      <c r="E8" s="26">
        <f t="shared" ref="E8:F8" si="1">E9+E11+E13+E18+E22</f>
        <v>1081334.7</v>
      </c>
      <c r="F8" s="18">
        <f t="shared" si="1"/>
        <v>1191326.3</v>
      </c>
      <c r="G8" s="11">
        <f t="shared" ref="G8:G28" si="2">F8/D8</f>
        <v>0.55630361244280779</v>
      </c>
      <c r="H8" s="11">
        <f t="shared" ref="H8:H28" si="3">F8/E8</f>
        <v>1.1017183671253683</v>
      </c>
    </row>
    <row r="9" spans="1:8" ht="18.75" x14ac:dyDescent="0.2">
      <c r="A9" s="8" t="s">
        <v>12</v>
      </c>
      <c r="B9" s="12" t="s">
        <v>13</v>
      </c>
      <c r="C9" s="13" t="s">
        <v>14</v>
      </c>
      <c r="D9" s="18">
        <f>D10</f>
        <v>1535471.4</v>
      </c>
      <c r="E9" s="26">
        <f>E10</f>
        <v>755432.7</v>
      </c>
      <c r="F9" s="18">
        <f>F10</f>
        <v>815007.1</v>
      </c>
      <c r="G9" s="11">
        <f t="shared" si="2"/>
        <v>0.53078624583955136</v>
      </c>
      <c r="H9" s="11">
        <f t="shared" si="3"/>
        <v>1.0788612936665305</v>
      </c>
    </row>
    <row r="10" spans="1:8" ht="18.75" x14ac:dyDescent="0.2">
      <c r="A10" s="8" t="s">
        <v>15</v>
      </c>
      <c r="B10" s="12" t="s">
        <v>16</v>
      </c>
      <c r="C10" s="8" t="s">
        <v>17</v>
      </c>
      <c r="D10" s="17">
        <v>1535471.4</v>
      </c>
      <c r="E10" s="20">
        <v>755432.7</v>
      </c>
      <c r="F10" s="17">
        <v>815007.1</v>
      </c>
      <c r="G10" s="11">
        <f t="shared" si="2"/>
        <v>0.53078624583955136</v>
      </c>
      <c r="H10" s="11">
        <f t="shared" si="3"/>
        <v>1.0788612936665305</v>
      </c>
    </row>
    <row r="11" spans="1:8" ht="56.25" x14ac:dyDescent="0.2">
      <c r="A11" s="8" t="s">
        <v>18</v>
      </c>
      <c r="B11" s="12" t="s">
        <v>19</v>
      </c>
      <c r="C11" s="8" t="s">
        <v>20</v>
      </c>
      <c r="D11" s="17">
        <f>D12</f>
        <v>1231.4000000000001</v>
      </c>
      <c r="E11" s="20">
        <f>E12</f>
        <v>604.4</v>
      </c>
      <c r="F11" s="17">
        <f>F12</f>
        <v>632.79999999999995</v>
      </c>
      <c r="G11" s="11">
        <f t="shared" si="2"/>
        <v>0.51388663310053595</v>
      </c>
      <c r="H11" s="11">
        <f t="shared" si="3"/>
        <v>1.0469887491727332</v>
      </c>
    </row>
    <row r="12" spans="1:8" ht="37.5" x14ac:dyDescent="0.2">
      <c r="A12" s="8" t="s">
        <v>21</v>
      </c>
      <c r="B12" s="12" t="s">
        <v>22</v>
      </c>
      <c r="C12" s="8" t="s">
        <v>23</v>
      </c>
      <c r="D12" s="17">
        <v>1231.4000000000001</v>
      </c>
      <c r="E12" s="20">
        <v>604.4</v>
      </c>
      <c r="F12" s="17">
        <v>632.79999999999995</v>
      </c>
      <c r="G12" s="11">
        <f t="shared" si="2"/>
        <v>0.51388663310053595</v>
      </c>
      <c r="H12" s="11">
        <f t="shared" si="3"/>
        <v>1.0469887491727332</v>
      </c>
    </row>
    <row r="13" spans="1:8" ht="18.75" x14ac:dyDescent="0.2">
      <c r="A13" s="8" t="s">
        <v>24</v>
      </c>
      <c r="B13" s="12" t="s">
        <v>25</v>
      </c>
      <c r="C13" s="8" t="s">
        <v>26</v>
      </c>
      <c r="D13" s="17">
        <f>D14+D15+D16+D17</f>
        <v>50127</v>
      </c>
      <c r="E13" s="20">
        <f>E14+E15+E16+E17</f>
        <v>29199.399999999998</v>
      </c>
      <c r="F13" s="17">
        <f>F14+F15+F16+F17</f>
        <v>37051.199999999997</v>
      </c>
      <c r="G13" s="11">
        <f t="shared" si="2"/>
        <v>0.73914656771799625</v>
      </c>
      <c r="H13" s="11">
        <f t="shared" si="3"/>
        <v>1.2689027856736783</v>
      </c>
    </row>
    <row r="14" spans="1:8" ht="37.5" x14ac:dyDescent="0.2">
      <c r="A14" s="8" t="s">
        <v>27</v>
      </c>
      <c r="B14" s="12" t="s">
        <v>28</v>
      </c>
      <c r="C14" s="8" t="s">
        <v>29</v>
      </c>
      <c r="D14" s="17">
        <v>47588</v>
      </c>
      <c r="E14" s="20">
        <v>27110.6</v>
      </c>
      <c r="F14" s="17">
        <v>35014.699999999997</v>
      </c>
      <c r="G14" s="11">
        <f t="shared" si="2"/>
        <v>0.7357884340590064</v>
      </c>
      <c r="H14" s="11">
        <f t="shared" si="3"/>
        <v>1.2915501685687516</v>
      </c>
    </row>
    <row r="15" spans="1:8" ht="37.5" x14ac:dyDescent="0.2">
      <c r="A15" s="8" t="s">
        <v>30</v>
      </c>
      <c r="B15" s="12" t="s">
        <v>31</v>
      </c>
      <c r="C15" s="8" t="s">
        <v>32</v>
      </c>
      <c r="D15" s="17">
        <v>2.5</v>
      </c>
      <c r="E15" s="20">
        <v>2.5</v>
      </c>
      <c r="F15" s="17">
        <v>3.7</v>
      </c>
      <c r="G15" s="11">
        <v>0</v>
      </c>
      <c r="H15" s="11">
        <v>0</v>
      </c>
    </row>
    <row r="16" spans="1:8" ht="18.75" x14ac:dyDescent="0.2">
      <c r="A16" s="8" t="s">
        <v>33</v>
      </c>
      <c r="B16" s="12" t="s">
        <v>34</v>
      </c>
      <c r="C16" s="8" t="s">
        <v>35</v>
      </c>
      <c r="D16" s="17">
        <v>1013.5</v>
      </c>
      <c r="E16" s="20">
        <v>469.1</v>
      </c>
      <c r="F16" s="17">
        <v>471.3</v>
      </c>
      <c r="G16" s="11">
        <f t="shared" si="2"/>
        <v>0.46502220029600394</v>
      </c>
      <c r="H16" s="11">
        <v>0</v>
      </c>
    </row>
    <row r="17" spans="1:8" ht="37.5" x14ac:dyDescent="0.2">
      <c r="A17" s="8" t="s">
        <v>36</v>
      </c>
      <c r="B17" s="12" t="s">
        <v>37</v>
      </c>
      <c r="C17" s="8" t="s">
        <v>38</v>
      </c>
      <c r="D17" s="17">
        <v>1523</v>
      </c>
      <c r="E17" s="20">
        <v>1617.2</v>
      </c>
      <c r="F17" s="17">
        <v>1561.5</v>
      </c>
      <c r="G17" s="11">
        <f t="shared" si="2"/>
        <v>1.025279054497702</v>
      </c>
      <c r="H17" s="11">
        <f t="shared" si="3"/>
        <v>0.96555775414296308</v>
      </c>
    </row>
    <row r="18" spans="1:8" ht="18.75" x14ac:dyDescent="0.2">
      <c r="A18" s="8" t="s">
        <v>39</v>
      </c>
      <c r="B18" s="12" t="s">
        <v>40</v>
      </c>
      <c r="C18" s="8" t="s">
        <v>41</v>
      </c>
      <c r="D18" s="17">
        <f>D19+D20+D21</f>
        <v>15946.8</v>
      </c>
      <c r="E18" s="20">
        <f>E19+E20+E21</f>
        <v>6888</v>
      </c>
      <c r="F18" s="17">
        <f>F19+F20+F21</f>
        <v>7448.4</v>
      </c>
      <c r="G18" s="11">
        <f t="shared" si="2"/>
        <v>0.46707803446459478</v>
      </c>
      <c r="H18" s="11">
        <f t="shared" si="3"/>
        <v>1.0813588850174216</v>
      </c>
    </row>
    <row r="19" spans="1:8" ht="18.75" x14ac:dyDescent="0.2">
      <c r="A19" s="8" t="s">
        <v>42</v>
      </c>
      <c r="B19" s="12" t="s">
        <v>43</v>
      </c>
      <c r="C19" s="8" t="s">
        <v>44</v>
      </c>
      <c r="D19" s="17">
        <v>159.80000000000001</v>
      </c>
      <c r="E19" s="20">
        <v>43.1</v>
      </c>
      <c r="F19" s="17">
        <v>57.6</v>
      </c>
      <c r="G19" s="11">
        <f t="shared" si="2"/>
        <v>0.36045056320400498</v>
      </c>
      <c r="H19" s="11" t="s">
        <v>45</v>
      </c>
    </row>
    <row r="20" spans="1:8" ht="18.75" x14ac:dyDescent="0.2">
      <c r="A20" s="8" t="s">
        <v>46</v>
      </c>
      <c r="B20" s="12" t="s">
        <v>47</v>
      </c>
      <c r="C20" s="8" t="s">
        <v>48</v>
      </c>
      <c r="D20" s="17">
        <v>4995.6000000000004</v>
      </c>
      <c r="E20" s="20">
        <v>1286.5</v>
      </c>
      <c r="F20" s="17">
        <v>2776.7</v>
      </c>
      <c r="G20" s="11">
        <f t="shared" si="2"/>
        <v>0.55582912963407793</v>
      </c>
      <c r="H20" s="11">
        <f t="shared" si="3"/>
        <v>2.1583365720948309</v>
      </c>
    </row>
    <row r="21" spans="1:8" ht="18.75" x14ac:dyDescent="0.2">
      <c r="A21" s="8" t="s">
        <v>49</v>
      </c>
      <c r="B21" s="12" t="s">
        <v>50</v>
      </c>
      <c r="C21" s="8" t="s">
        <v>51</v>
      </c>
      <c r="D21" s="17">
        <v>10791.4</v>
      </c>
      <c r="E21" s="20">
        <v>5558.4</v>
      </c>
      <c r="F21" s="17">
        <v>4614.1000000000004</v>
      </c>
      <c r="G21" s="11">
        <f t="shared" si="2"/>
        <v>0.42757195544600335</v>
      </c>
      <c r="H21" s="11">
        <f t="shared" si="3"/>
        <v>0.83011298215313767</v>
      </c>
    </row>
    <row r="22" spans="1:8" ht="18.75" customHeight="1" x14ac:dyDescent="0.2">
      <c r="A22" s="8" t="s">
        <v>52</v>
      </c>
      <c r="B22" s="12"/>
      <c r="C22" s="8" t="s">
        <v>53</v>
      </c>
      <c r="D22" s="17">
        <v>538727.19999999995</v>
      </c>
      <c r="E22" s="20">
        <v>289210.2</v>
      </c>
      <c r="F22" s="17">
        <v>331186.8</v>
      </c>
      <c r="G22" s="11">
        <f t="shared" si="2"/>
        <v>0.61475789601861575</v>
      </c>
      <c r="H22" s="11">
        <f t="shared" si="3"/>
        <v>1.1451421837818998</v>
      </c>
    </row>
    <row r="23" spans="1:8" ht="18.75" x14ac:dyDescent="0.2">
      <c r="A23" s="8" t="s">
        <v>54</v>
      </c>
      <c r="B23" s="12" t="s">
        <v>55</v>
      </c>
      <c r="C23" s="8" t="s">
        <v>56</v>
      </c>
      <c r="D23" s="17">
        <f>D24+D29</f>
        <v>3001789</v>
      </c>
      <c r="E23" s="20">
        <f t="shared" ref="E23:F23" si="4">E24+E29</f>
        <v>1604094.8</v>
      </c>
      <c r="F23" s="17">
        <f t="shared" si="4"/>
        <v>1316123</v>
      </c>
      <c r="G23" s="11">
        <f t="shared" si="2"/>
        <v>0.43844620657881017</v>
      </c>
      <c r="H23" s="11">
        <f t="shared" si="3"/>
        <v>0.82047706906100559</v>
      </c>
    </row>
    <row r="24" spans="1:8" ht="56.25" x14ac:dyDescent="0.2">
      <c r="A24" s="8" t="s">
        <v>57</v>
      </c>
      <c r="B24" s="12" t="s">
        <v>58</v>
      </c>
      <c r="C24" s="8" t="s">
        <v>59</v>
      </c>
      <c r="D24" s="17">
        <f>D25+D26+D27+D28</f>
        <v>3052186.5</v>
      </c>
      <c r="E24" s="20">
        <f t="shared" ref="E24:F24" si="5">E25+E26+E27+E28</f>
        <v>1654492.3</v>
      </c>
      <c r="F24" s="17">
        <f t="shared" si="5"/>
        <v>1363485.1</v>
      </c>
      <c r="G24" s="11">
        <f t="shared" si="2"/>
        <v>0.44672404520497028</v>
      </c>
      <c r="H24" s="11">
        <f t="shared" si="3"/>
        <v>0.82411087679283856</v>
      </c>
    </row>
    <row r="25" spans="1:8" ht="37.5" x14ac:dyDescent="0.2">
      <c r="A25" s="8" t="s">
        <v>60</v>
      </c>
      <c r="B25" s="12" t="s">
        <v>61</v>
      </c>
      <c r="C25" s="8" t="s">
        <v>62</v>
      </c>
      <c r="D25" s="17">
        <v>153918.70000000001</v>
      </c>
      <c r="E25" s="20">
        <v>74199.600000000006</v>
      </c>
      <c r="F25" s="17">
        <v>74199.600000000006</v>
      </c>
      <c r="G25" s="11">
        <f t="shared" si="2"/>
        <v>0.48207007985384492</v>
      </c>
      <c r="H25" s="11">
        <f t="shared" si="3"/>
        <v>1</v>
      </c>
    </row>
    <row r="26" spans="1:8" ht="37.5" x14ac:dyDescent="0.2">
      <c r="A26" s="8" t="s">
        <v>63</v>
      </c>
      <c r="B26" s="12" t="s">
        <v>64</v>
      </c>
      <c r="C26" s="8" t="s">
        <v>65</v>
      </c>
      <c r="D26" s="17">
        <v>854331.2</v>
      </c>
      <c r="E26" s="20">
        <v>434300.7</v>
      </c>
      <c r="F26" s="17">
        <v>254767.6</v>
      </c>
      <c r="G26" s="11">
        <f t="shared" si="2"/>
        <v>0.29820706536294123</v>
      </c>
      <c r="H26" s="11">
        <f t="shared" si="3"/>
        <v>0.58661567895239408</v>
      </c>
    </row>
    <row r="27" spans="1:8" ht="37.5" x14ac:dyDescent="0.2">
      <c r="A27" s="8" t="s">
        <v>66</v>
      </c>
      <c r="B27" s="12" t="s">
        <v>67</v>
      </c>
      <c r="C27" s="8" t="s">
        <v>68</v>
      </c>
      <c r="D27" s="17">
        <v>1955222.9</v>
      </c>
      <c r="E27" s="20">
        <v>1085771.7</v>
      </c>
      <c r="F27" s="17">
        <v>974510.8</v>
      </c>
      <c r="G27" s="11">
        <f t="shared" si="2"/>
        <v>0.49841417057871001</v>
      </c>
      <c r="H27" s="11">
        <f t="shared" si="3"/>
        <v>0.8975282741298195</v>
      </c>
    </row>
    <row r="28" spans="1:8" ht="18.75" x14ac:dyDescent="0.2">
      <c r="A28" s="8" t="s">
        <v>69</v>
      </c>
      <c r="B28" s="12" t="s">
        <v>70</v>
      </c>
      <c r="C28" s="8" t="s">
        <v>71</v>
      </c>
      <c r="D28" s="17">
        <v>88713.7</v>
      </c>
      <c r="E28" s="20">
        <v>60220.3</v>
      </c>
      <c r="F28" s="17">
        <v>60007.1</v>
      </c>
      <c r="G28" s="11">
        <f t="shared" si="2"/>
        <v>0.6764130004723059</v>
      </c>
      <c r="H28" s="11">
        <f t="shared" si="3"/>
        <v>0.99645966559449217</v>
      </c>
    </row>
    <row r="29" spans="1:8" ht="18.75" x14ac:dyDescent="0.2">
      <c r="A29" s="8" t="s">
        <v>72</v>
      </c>
      <c r="B29" s="12"/>
      <c r="C29" s="8" t="s">
        <v>73</v>
      </c>
      <c r="D29" s="20">
        <v>-50397.5</v>
      </c>
      <c r="E29" s="20">
        <v>-50397.5</v>
      </c>
      <c r="F29" s="20">
        <v>-47362.1</v>
      </c>
      <c r="G29" s="11">
        <f t="shared" ref="G29" si="6">F29/D29</f>
        <v>0.9397708219653752</v>
      </c>
      <c r="H29" s="11">
        <v>0</v>
      </c>
    </row>
    <row r="30" spans="1:8" x14ac:dyDescent="0.2">
      <c r="D30" s="16"/>
      <c r="E30" s="23"/>
      <c r="F30" s="16"/>
    </row>
  </sheetData>
  <mergeCells count="8">
    <mergeCell ref="B1:H1"/>
    <mergeCell ref="B2:H2"/>
    <mergeCell ref="A5:A6"/>
    <mergeCell ref="B5:B6"/>
    <mergeCell ref="C5:C6"/>
    <mergeCell ref="D5:E5"/>
    <mergeCell ref="F5:F6"/>
    <mergeCell ref="G5:H5"/>
  </mergeCells>
  <pageMargins left="0.78740157480314965" right="0.39370078740157483" top="0.78740157480314965" bottom="0.78740157480314965" header="0.39370078740157483" footer="0.39370078740157483"/>
  <pageSetup paperSize="9" scale="5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Сведения об исполнении 1 кв</vt:lpstr>
      <vt:lpstr>'Сведения об исполнении 1 кв'!__bookmark_5</vt:lpstr>
      <vt:lpstr>'Сведения об исполнении 1 кв'!Заголовки_для_печати</vt:lpstr>
      <vt:lpstr>'Сведения об исполнении 1 кв'!Область_печати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Харисова Рада Вячеславовна</dc:creator>
  <cp:lastModifiedBy>Харисова Р.В.</cp:lastModifiedBy>
  <cp:lastPrinted>2023-04-20T04:58:04Z</cp:lastPrinted>
  <dcterms:created xsi:type="dcterms:W3CDTF">2022-10-14T07:08:11Z</dcterms:created>
  <dcterms:modified xsi:type="dcterms:W3CDTF">2024-07-31T10:53:55Z</dcterms:modified>
</cp:coreProperties>
</file>