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10" yWindow="32760" windowWidth="14310" windowHeight="12840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<sst xmlns="http://schemas.openxmlformats.org/spreadsheetml/2006/main" count="41" uniqueCount="29">
  <si>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</si>
  <si>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</si>
  <si>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</si>
  <si>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</si>
  <si>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</si>
  <si>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</si>
  <si>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</si>
  <si>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</si>
  <si>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</si>
  <si>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</si>
  <si>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</si>
  <si>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</si>
  <si>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</si>
  <si>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</si>
  <si>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</si>
  <si>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</si>
  <si>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</si>
  <si>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</si>
  <si>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</si>
  <si>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</si>
  <si>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</si>
  <si>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</si>
  <si>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</si>
  <si>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</si>
  <si>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</si>
  <si>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</si>
  <si>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</si>
  <si>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</si>
  <si>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01.03.2023г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</si>
</sst>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_р_._-;\-* #,##0.0_р_._-;_-* &quot;-&quot;_р_._-;_-@_-"/>
    <numFmt numFmtId="181" formatCode="#,##0_р_.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_-* #,##0.0_р_._-;\-* #,##0.0_р_._-;_-* &quot;-&quot;?_р_._-;_-@_-"/>
    <numFmt numFmtId="187" formatCode="#,##0.0_р_."/>
    <numFmt numFmtId="188" formatCode="_(* #,##0.0_);_(* \(#,##0.0\);_(* &quot;-&quot;??_);_(@_)"/>
    <numFmt numFmtId="189" formatCode="0000"/>
    <numFmt numFmtId="190" formatCode="#,##0.0_ ;\-#,##0.0\ "/>
    <numFmt numFmtId="191" formatCode="#,##0.000"/>
    <numFmt numFmtId="192" formatCode="_(* #,##0.00_);_(* \(#,##0.00\);_(* &quot;-&quot;??_);_(@_)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  <numFmt numFmtId="199" formatCode="[$-10419]###\ ###\ ###\ ##0.00"/>
  </numFmts>
  <fonts count="7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9" fillId="0" borderId="0">
      <alignment/>
      <protection/>
    </xf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67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9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185" fontId="69" fillId="0" borderId="0" xfId="0" applyNumberFormat="1" applyFont="1" applyFill="1" applyBorder="1" applyAlignment="1">
      <alignment/>
    </xf>
    <xf numFmtId="173" fontId="69" fillId="0" borderId="0" xfId="393" applyFont="1" applyFill="1" applyAlignment="1">
      <alignment/>
    </xf>
    <xf numFmtId="193" fontId="66" fillId="0" borderId="0" xfId="227" applyNumberFormat="1" applyFont="1" applyFill="1" applyBorder="1">
      <alignment/>
      <protection/>
    </xf>
    <xf numFmtId="185" fontId="69" fillId="0" borderId="0" xfId="0" applyNumberFormat="1" applyFont="1" applyFill="1" applyBorder="1" applyAlignment="1">
      <alignment wrapText="1"/>
    </xf>
    <xf numFmtId="4" fontId="69" fillId="0" borderId="0" xfId="0" applyNumberFormat="1" applyFont="1" applyFill="1" applyAlignment="1">
      <alignment/>
    </xf>
    <xf numFmtId="185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6" fontId="68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4" fontId="4" fillId="55" borderId="0" xfId="0" applyNumberFormat="1" applyFont="1" applyFill="1" applyBorder="1" applyAlignment="1">
      <alignment wrapText="1"/>
    </xf>
    <xf numFmtId="185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Border="1" applyAlignment="1">
      <alignment wrapText="1"/>
    </xf>
    <xf numFmtId="186" fontId="4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4" fillId="0" borderId="0" xfId="396" applyNumberFormat="1" applyFont="1" applyFill="1" applyBorder="1" applyAlignment="1">
      <alignment wrapText="1"/>
    </xf>
    <xf numFmtId="185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263" applyFont="1" applyFill="1" applyBorder="1" applyAlignment="1">
      <alignment horizontal="right" vertical="center" wrapText="1"/>
      <protection/>
    </xf>
    <xf numFmtId="185" fontId="4" fillId="55" borderId="22" xfId="399" applyNumberFormat="1" applyFont="1" applyFill="1" applyBorder="1" applyAlignment="1">
      <alignment horizontal="right" vertical="center" wrapText="1"/>
    </xf>
    <xf numFmtId="185" fontId="4" fillId="0" borderId="22" xfId="256" applyNumberFormat="1" applyFont="1" applyFill="1" applyBorder="1" applyAlignment="1">
      <alignment horizontal="right" vertical="center"/>
      <protection/>
    </xf>
    <xf numFmtId="185" fontId="4" fillId="0" borderId="22" xfId="257" applyNumberFormat="1" applyFont="1" applyFill="1" applyBorder="1" applyAlignment="1">
      <alignment horizontal="right" vertical="center"/>
      <protection/>
    </xf>
    <xf numFmtId="185" fontId="4" fillId="0" borderId="22" xfId="399" applyNumberFormat="1" applyFont="1" applyFill="1" applyBorder="1" applyAlignment="1">
      <alignment horizontal="right" vertical="center" wrapText="1"/>
    </xf>
    <xf numFmtId="185" fontId="4" fillId="0" borderId="23" xfId="256" applyNumberFormat="1" applyFont="1" applyFill="1" applyBorder="1" applyAlignment="1">
      <alignment horizontal="right" vertical="center"/>
      <protection/>
    </xf>
    <xf numFmtId="185" fontId="4" fillId="0" borderId="23" xfId="257" applyNumberFormat="1" applyFont="1" applyFill="1" applyBorder="1" applyAlignment="1">
      <alignment horizontal="right" vertical="center"/>
      <protection/>
    </xf>
    <xf numFmtId="185" fontId="3" fillId="0" borderId="24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0" borderId="23" xfId="0" applyNumberFormat="1" applyFont="1" applyFill="1" applyBorder="1" applyAlignment="1">
      <alignment horizontal="right" vertical="center"/>
    </xf>
    <xf numFmtId="185" fontId="4" fillId="0" borderId="23" xfId="399" applyNumberFormat="1" applyFont="1" applyFill="1" applyBorder="1" applyAlignment="1">
      <alignment horizontal="right" vertical="center" wrapText="1"/>
    </xf>
    <xf numFmtId="185" fontId="3" fillId="0" borderId="25" xfId="0" applyNumberFormat="1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26" xfId="0" applyNumberFormat="1" applyFont="1" applyFill="1" applyBorder="1" applyAlignment="1">
      <alignment horizontal="right" vertical="center"/>
    </xf>
    <xf numFmtId="185" fontId="3" fillId="0" borderId="27" xfId="0" applyNumberFormat="1" applyFont="1" applyFill="1" applyBorder="1" applyAlignment="1">
      <alignment horizontal="right"/>
    </xf>
    <xf numFmtId="185" fontId="3" fillId="0" borderId="28" xfId="0" applyNumberFormat="1" applyFont="1" applyFill="1" applyBorder="1" applyAlignment="1">
      <alignment horizontal="right"/>
    </xf>
    <xf numFmtId="185" fontId="5" fillId="0" borderId="22" xfId="0" applyNumberFormat="1" applyFont="1" applyFill="1" applyBorder="1" applyAlignment="1">
      <alignment wrapText="1"/>
    </xf>
    <xf numFmtId="185" fontId="4" fillId="0" borderId="29" xfId="0" applyNumberFormat="1" applyFont="1" applyFill="1" applyBorder="1" applyAlignment="1">
      <alignment horizontal="right" vertical="center"/>
    </xf>
    <xf numFmtId="185" fontId="4" fillId="0" borderId="30" xfId="0" applyNumberFormat="1" applyFont="1" applyFill="1" applyBorder="1" applyAlignment="1">
      <alignment horizontal="right" vertical="center"/>
    </xf>
    <xf numFmtId="185" fontId="3" fillId="0" borderId="3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1" fillId="0" borderId="29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1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39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24" sqref="N24:P24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5.375" style="13" bestFit="1" customWidth="1"/>
    <col min="12" max="12" width="14.75390625" style="13" customWidth="1"/>
    <col min="13" max="13" width="14.00390625" style="13" customWidth="1"/>
    <col min="14" max="14" width="14.625" style="13" customWidth="1"/>
    <col min="15" max="15" width="14.00390625" style="13" customWidth="1"/>
    <col min="16" max="16384" width="9.125" style="1" customWidth="1"/>
  </cols>
  <sheetData>
    <row r="1" spans="11:15" ht="12.75">
      <c r="K1" s="1"/>
      <c r="L1" s="1"/>
      <c r="M1" s="57" t="s">
        <v>27</v>
      </c>
      <c r="N1" s="57"/>
      <c r="O1" s="57"/>
    </row>
    <row r="2" spans="11:15" ht="12.75">
      <c r="K2" s="1"/>
      <c r="L2" s="1"/>
      <c r="M2" s="1"/>
      <c r="N2" s="1"/>
      <c r="O2" s="33"/>
    </row>
    <row r="3" spans="1:15" ht="18" customHeight="1">
      <c r="A3" s="62" t="s">
        <v>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8" customHeight="1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1:15" ht="13.5" thickBot="1">
      <c r="K5" s="1"/>
      <c r="L5" s="1"/>
      <c r="M5" s="1"/>
      <c r="N5" s="1"/>
      <c r="O5" s="34" t="s">
        <v>11</v>
      </c>
    </row>
    <row r="6" spans="1:15" ht="18.75" customHeight="1">
      <c r="A6" s="66" t="s">
        <v>0</v>
      </c>
      <c r="B6" s="64" t="s">
        <v>4</v>
      </c>
      <c r="C6" s="65"/>
      <c r="D6" s="65"/>
      <c r="E6" s="65"/>
      <c r="F6" s="65"/>
      <c r="G6" s="65"/>
      <c r="H6" s="65"/>
      <c r="I6" s="65"/>
      <c r="J6" s="65"/>
      <c r="K6" s="63" t="s">
        <v>1</v>
      </c>
      <c r="L6" s="63"/>
      <c r="M6" s="63"/>
      <c r="N6" s="59" t="s">
        <v>10</v>
      </c>
      <c r="O6" s="60"/>
    </row>
    <row r="7" spans="1:15" ht="30.75" customHeight="1">
      <c r="A7" s="67"/>
      <c r="B7" s="56" t="s">
        <v>12</v>
      </c>
      <c r="C7" s="56"/>
      <c r="D7" s="56"/>
      <c r="E7" s="56" t="s">
        <v>3</v>
      </c>
      <c r="F7" s="56"/>
      <c r="G7" s="56"/>
      <c r="H7" s="56" t="s">
        <v>13</v>
      </c>
      <c r="I7" s="56"/>
      <c r="J7" s="56"/>
      <c r="K7" s="61" t="s">
        <v>12</v>
      </c>
      <c r="L7" s="61" t="s">
        <v>3</v>
      </c>
      <c r="M7" s="61" t="s">
        <v>13</v>
      </c>
      <c r="N7" s="61" t="s">
        <v>12</v>
      </c>
      <c r="O7" s="58" t="s">
        <v>3</v>
      </c>
    </row>
    <row r="8" spans="1:15" ht="21" customHeight="1">
      <c r="A8" s="67"/>
      <c r="B8" s="55" t="s">
        <v>6</v>
      </c>
      <c r="C8" s="55" t="s">
        <v>8</v>
      </c>
      <c r="D8" s="55"/>
      <c r="E8" s="55" t="s">
        <v>6</v>
      </c>
      <c r="F8" s="55" t="s">
        <v>8</v>
      </c>
      <c r="G8" s="55"/>
      <c r="H8" s="55" t="s">
        <v>6</v>
      </c>
      <c r="I8" s="55" t="s">
        <v>8</v>
      </c>
      <c r="J8" s="55"/>
      <c r="K8" s="61"/>
      <c r="L8" s="61"/>
      <c r="M8" s="61"/>
      <c r="N8" s="61"/>
      <c r="O8" s="58"/>
    </row>
    <row r="9" spans="1:15" ht="75.75" customHeight="1">
      <c r="A9" s="68"/>
      <c r="B9" s="55"/>
      <c r="C9" s="23" t="s">
        <v>7</v>
      </c>
      <c r="D9" s="23" t="s">
        <v>14</v>
      </c>
      <c r="E9" s="55"/>
      <c r="F9" s="23" t="s">
        <v>9</v>
      </c>
      <c r="G9" s="23" t="s">
        <v>14</v>
      </c>
      <c r="H9" s="55"/>
      <c r="I9" s="23" t="s">
        <v>9</v>
      </c>
      <c r="J9" s="23" t="s">
        <v>14</v>
      </c>
      <c r="K9" s="61"/>
      <c r="L9" s="61"/>
      <c r="M9" s="61"/>
      <c r="N9" s="61"/>
      <c r="O9" s="58"/>
    </row>
    <row r="10" spans="1:15" s="11" customFormat="1" ht="18.75" customHeight="1">
      <c r="A10" s="8" t="s">
        <v>15</v>
      </c>
      <c r="B10" s="35">
        <f>C10+D10</f>
        <v>48917.6</v>
      </c>
      <c r="C10" s="36">
        <v>13848.1</v>
      </c>
      <c r="D10" s="37">
        <v>35069.5</v>
      </c>
      <c r="E10" s="42">
        <v>6686.8</v>
      </c>
      <c r="F10" s="38">
        <f>E10-G10</f>
        <v>512.8</v>
      </c>
      <c r="G10" s="38">
        <v>6174</v>
      </c>
      <c r="H10" s="42">
        <f>E10/B10*100</f>
        <v>13.7</v>
      </c>
      <c r="I10" s="42">
        <f>F10/C10*100</f>
        <v>3.7</v>
      </c>
      <c r="J10" s="42">
        <f>G10/D10*100</f>
        <v>17.6</v>
      </c>
      <c r="K10" s="50">
        <v>53195.8</v>
      </c>
      <c r="L10" s="42">
        <v>3876.2</v>
      </c>
      <c r="M10" s="42">
        <f>L10/K10*100</f>
        <v>7.3</v>
      </c>
      <c r="N10" s="42">
        <f>B10-K10</f>
        <v>-4278.2</v>
      </c>
      <c r="O10" s="51">
        <f>E10-L10</f>
        <v>2810.6</v>
      </c>
    </row>
    <row r="11" spans="1:15" s="11" customFormat="1" ht="18.75" customHeight="1">
      <c r="A11" s="8" t="s">
        <v>16</v>
      </c>
      <c r="B11" s="35">
        <f aca="true" t="shared" si="0" ref="B11:B21">C11+D11</f>
        <v>126886.2</v>
      </c>
      <c r="C11" s="36">
        <v>42177.7</v>
      </c>
      <c r="D11" s="37">
        <v>84708.5</v>
      </c>
      <c r="E11" s="42">
        <v>23628.9</v>
      </c>
      <c r="F11" s="38">
        <f aca="true" t="shared" si="1" ref="F11:F21">E11-G11</f>
        <v>4204.1</v>
      </c>
      <c r="G11" s="38">
        <v>19424.8</v>
      </c>
      <c r="H11" s="42">
        <f aca="true" t="shared" si="2" ref="H11:H21">E11/B11*100</f>
        <v>18.6</v>
      </c>
      <c r="I11" s="42">
        <f aca="true" t="shared" si="3" ref="I11:I22">F11/C11*100</f>
        <v>10</v>
      </c>
      <c r="J11" s="42">
        <f aca="true" t="shared" si="4" ref="J11:J22">G11/D11*100</f>
        <v>22.9</v>
      </c>
      <c r="K11" s="50">
        <v>134981.1</v>
      </c>
      <c r="L11" s="42">
        <v>19545.2</v>
      </c>
      <c r="M11" s="42">
        <f aca="true" t="shared" si="5" ref="M11:M21">L11/K11*100</f>
        <v>14.5</v>
      </c>
      <c r="N11" s="42">
        <f aca="true" t="shared" si="6" ref="N11:N21">B11-K11</f>
        <v>-8094.9</v>
      </c>
      <c r="O11" s="51">
        <f aca="true" t="shared" si="7" ref="O11:O21">E11-L11</f>
        <v>4083.7</v>
      </c>
    </row>
    <row r="12" spans="1:15" s="11" customFormat="1" ht="18.75" customHeight="1">
      <c r="A12" s="8" t="s">
        <v>17</v>
      </c>
      <c r="B12" s="35">
        <f t="shared" si="0"/>
        <v>34784.4</v>
      </c>
      <c r="C12" s="36">
        <v>6911</v>
      </c>
      <c r="D12" s="37">
        <v>27873.4</v>
      </c>
      <c r="E12" s="42">
        <v>6774.1</v>
      </c>
      <c r="F12" s="38">
        <f t="shared" si="1"/>
        <v>523.7</v>
      </c>
      <c r="G12" s="38">
        <v>6250.4</v>
      </c>
      <c r="H12" s="42">
        <f t="shared" si="2"/>
        <v>19.5</v>
      </c>
      <c r="I12" s="42">
        <f t="shared" si="3"/>
        <v>7.6</v>
      </c>
      <c r="J12" s="42">
        <f t="shared" si="4"/>
        <v>22.4</v>
      </c>
      <c r="K12" s="50">
        <v>36561.6</v>
      </c>
      <c r="L12" s="42">
        <v>3652.3</v>
      </c>
      <c r="M12" s="42">
        <f t="shared" si="5"/>
        <v>10</v>
      </c>
      <c r="N12" s="42">
        <f t="shared" si="6"/>
        <v>-1777.2</v>
      </c>
      <c r="O12" s="51">
        <f t="shared" si="7"/>
        <v>3121.8</v>
      </c>
    </row>
    <row r="13" spans="1:15" s="11" customFormat="1" ht="18.75" customHeight="1">
      <c r="A13" s="8" t="s">
        <v>18</v>
      </c>
      <c r="B13" s="35">
        <f t="shared" si="0"/>
        <v>23990.9</v>
      </c>
      <c r="C13" s="36">
        <v>9929.1</v>
      </c>
      <c r="D13" s="37">
        <v>14061.8</v>
      </c>
      <c r="E13" s="42">
        <v>4046.8</v>
      </c>
      <c r="F13" s="38">
        <f t="shared" si="1"/>
        <v>728.4</v>
      </c>
      <c r="G13" s="38">
        <v>3318.4</v>
      </c>
      <c r="H13" s="42">
        <f t="shared" si="2"/>
        <v>16.9</v>
      </c>
      <c r="I13" s="42">
        <f t="shared" si="3"/>
        <v>7.3</v>
      </c>
      <c r="J13" s="42">
        <f t="shared" si="4"/>
        <v>23.6</v>
      </c>
      <c r="K13" s="50">
        <v>24487.4</v>
      </c>
      <c r="L13" s="42">
        <v>2182.7</v>
      </c>
      <c r="M13" s="42">
        <f t="shared" si="5"/>
        <v>8.9</v>
      </c>
      <c r="N13" s="42">
        <f t="shared" si="6"/>
        <v>-496.5</v>
      </c>
      <c r="O13" s="51">
        <f t="shared" si="7"/>
        <v>1864.1</v>
      </c>
    </row>
    <row r="14" spans="1:15" s="11" customFormat="1" ht="18.75" customHeight="1">
      <c r="A14" s="8" t="s">
        <v>19</v>
      </c>
      <c r="B14" s="35">
        <f t="shared" si="0"/>
        <v>24378.8</v>
      </c>
      <c r="C14" s="36">
        <v>3950.9</v>
      </c>
      <c r="D14" s="37">
        <v>20427.9</v>
      </c>
      <c r="E14" s="42">
        <v>5245.8</v>
      </c>
      <c r="F14" s="38">
        <f>E14-G14</f>
        <v>376.2</v>
      </c>
      <c r="G14" s="38">
        <v>4869.6</v>
      </c>
      <c r="H14" s="42">
        <f t="shared" si="2"/>
        <v>21.5</v>
      </c>
      <c r="I14" s="42">
        <f t="shared" si="3"/>
        <v>9.5</v>
      </c>
      <c r="J14" s="42">
        <f t="shared" si="4"/>
        <v>23.8</v>
      </c>
      <c r="K14" s="50">
        <v>28596</v>
      </c>
      <c r="L14" s="42">
        <v>2825.4</v>
      </c>
      <c r="M14" s="42">
        <f t="shared" si="5"/>
        <v>9.9</v>
      </c>
      <c r="N14" s="42">
        <f t="shared" si="6"/>
        <v>-4217.2</v>
      </c>
      <c r="O14" s="51">
        <f>E14-L14</f>
        <v>2420.4</v>
      </c>
    </row>
    <row r="15" spans="1:15" s="11" customFormat="1" ht="18.75" customHeight="1">
      <c r="A15" s="8" t="s">
        <v>20</v>
      </c>
      <c r="B15" s="35">
        <f t="shared" si="0"/>
        <v>82806.5</v>
      </c>
      <c r="C15" s="36">
        <v>11357.6</v>
      </c>
      <c r="D15" s="37">
        <v>71448.9</v>
      </c>
      <c r="E15" s="42">
        <v>17777.9</v>
      </c>
      <c r="F15" s="38">
        <f t="shared" si="1"/>
        <v>1004.6</v>
      </c>
      <c r="G15" s="38">
        <v>16773.3</v>
      </c>
      <c r="H15" s="42">
        <f t="shared" si="2"/>
        <v>21.5</v>
      </c>
      <c r="I15" s="42">
        <f t="shared" si="3"/>
        <v>8.8</v>
      </c>
      <c r="J15" s="42">
        <f t="shared" si="4"/>
        <v>23.5</v>
      </c>
      <c r="K15" s="50">
        <v>91800.4</v>
      </c>
      <c r="L15" s="42">
        <v>16627.5</v>
      </c>
      <c r="M15" s="42">
        <f t="shared" si="5"/>
        <v>18.1</v>
      </c>
      <c r="N15" s="42">
        <f>B15-K15</f>
        <v>-8993.9</v>
      </c>
      <c r="O15" s="51">
        <f t="shared" si="7"/>
        <v>1150.4</v>
      </c>
    </row>
    <row r="16" spans="1:15" s="11" customFormat="1" ht="18.75" customHeight="1">
      <c r="A16" s="8" t="s">
        <v>21</v>
      </c>
      <c r="B16" s="35">
        <f t="shared" si="0"/>
        <v>29817.4</v>
      </c>
      <c r="C16" s="36">
        <v>5669.4</v>
      </c>
      <c r="D16" s="37">
        <v>24148</v>
      </c>
      <c r="E16" s="42">
        <v>6172.4</v>
      </c>
      <c r="F16" s="38">
        <f t="shared" si="1"/>
        <v>502</v>
      </c>
      <c r="G16" s="38">
        <v>5670.4</v>
      </c>
      <c r="H16" s="42">
        <f t="shared" si="2"/>
        <v>20.7</v>
      </c>
      <c r="I16" s="42">
        <f t="shared" si="3"/>
        <v>8.9</v>
      </c>
      <c r="J16" s="42">
        <f t="shared" si="4"/>
        <v>23.5</v>
      </c>
      <c r="K16" s="50">
        <v>35508.9</v>
      </c>
      <c r="L16" s="42">
        <v>2684</v>
      </c>
      <c r="M16" s="42">
        <f t="shared" si="5"/>
        <v>7.6</v>
      </c>
      <c r="N16" s="42">
        <f t="shared" si="6"/>
        <v>-5691.5</v>
      </c>
      <c r="O16" s="51">
        <f t="shared" si="7"/>
        <v>3488.4</v>
      </c>
    </row>
    <row r="17" spans="1:15" s="11" customFormat="1" ht="18.75" customHeight="1">
      <c r="A17" s="8" t="s">
        <v>22</v>
      </c>
      <c r="B17" s="35">
        <f t="shared" si="0"/>
        <v>71882.6</v>
      </c>
      <c r="C17" s="36">
        <v>5284.7</v>
      </c>
      <c r="D17" s="37">
        <v>66597.9</v>
      </c>
      <c r="E17" s="42">
        <v>10199.2</v>
      </c>
      <c r="F17" s="38">
        <f t="shared" si="1"/>
        <v>254.1</v>
      </c>
      <c r="G17" s="38">
        <v>9945.1</v>
      </c>
      <c r="H17" s="42">
        <f t="shared" si="2"/>
        <v>14.2</v>
      </c>
      <c r="I17" s="42">
        <f t="shared" si="3"/>
        <v>4.8</v>
      </c>
      <c r="J17" s="42">
        <f t="shared" si="4"/>
        <v>14.9</v>
      </c>
      <c r="K17" s="50">
        <v>89982.7</v>
      </c>
      <c r="L17" s="42">
        <v>5208.8</v>
      </c>
      <c r="M17" s="42">
        <f t="shared" si="5"/>
        <v>5.8</v>
      </c>
      <c r="N17" s="42">
        <f t="shared" si="6"/>
        <v>-18100.1</v>
      </c>
      <c r="O17" s="51">
        <f t="shared" si="7"/>
        <v>4990.4</v>
      </c>
    </row>
    <row r="18" spans="1:15" s="11" customFormat="1" ht="18.75" customHeight="1">
      <c r="A18" s="8" t="s">
        <v>23</v>
      </c>
      <c r="B18" s="35">
        <f t="shared" si="0"/>
        <v>48444.4</v>
      </c>
      <c r="C18" s="38">
        <v>7842.8</v>
      </c>
      <c r="D18" s="38">
        <v>40601.6</v>
      </c>
      <c r="E18" s="42">
        <v>12017.1</v>
      </c>
      <c r="F18" s="38">
        <f t="shared" si="1"/>
        <v>2690.1</v>
      </c>
      <c r="G18" s="38">
        <v>9327</v>
      </c>
      <c r="H18" s="42">
        <f t="shared" si="2"/>
        <v>24.8</v>
      </c>
      <c r="I18" s="42">
        <f t="shared" si="3"/>
        <v>34.3</v>
      </c>
      <c r="J18" s="42">
        <f t="shared" si="4"/>
        <v>23</v>
      </c>
      <c r="K18" s="50">
        <v>63991.6</v>
      </c>
      <c r="L18" s="42">
        <v>5017</v>
      </c>
      <c r="M18" s="42">
        <f t="shared" si="5"/>
        <v>7.8</v>
      </c>
      <c r="N18" s="42">
        <f t="shared" si="6"/>
        <v>-15547.2</v>
      </c>
      <c r="O18" s="51">
        <f t="shared" si="7"/>
        <v>7000.1</v>
      </c>
    </row>
    <row r="19" spans="1:15" s="11" customFormat="1" ht="18.75" customHeight="1">
      <c r="A19" s="8" t="s">
        <v>24</v>
      </c>
      <c r="B19" s="35">
        <f t="shared" si="0"/>
        <v>14428.7</v>
      </c>
      <c r="C19" s="38">
        <v>1692.3</v>
      </c>
      <c r="D19" s="38">
        <v>12736.4</v>
      </c>
      <c r="E19" s="42">
        <v>3139.1</v>
      </c>
      <c r="F19" s="38">
        <f t="shared" si="1"/>
        <v>154.5</v>
      </c>
      <c r="G19" s="38">
        <v>2984.6</v>
      </c>
      <c r="H19" s="42">
        <f t="shared" si="2"/>
        <v>21.8</v>
      </c>
      <c r="I19" s="42">
        <f t="shared" si="3"/>
        <v>9.1</v>
      </c>
      <c r="J19" s="42">
        <f t="shared" si="4"/>
        <v>23.4</v>
      </c>
      <c r="K19" s="50">
        <v>14542.4</v>
      </c>
      <c r="L19" s="42">
        <v>2493.6</v>
      </c>
      <c r="M19" s="42">
        <f t="shared" si="5"/>
        <v>17.1</v>
      </c>
      <c r="N19" s="42">
        <f t="shared" si="6"/>
        <v>-113.7</v>
      </c>
      <c r="O19" s="51">
        <f t="shared" si="7"/>
        <v>645.5</v>
      </c>
    </row>
    <row r="20" spans="1:15" s="11" customFormat="1" ht="18.75" customHeight="1">
      <c r="A20" s="8" t="s">
        <v>25</v>
      </c>
      <c r="B20" s="35">
        <f t="shared" si="0"/>
        <v>29523</v>
      </c>
      <c r="C20" s="36">
        <v>11581.4</v>
      </c>
      <c r="D20" s="37">
        <v>17941.6</v>
      </c>
      <c r="E20" s="42">
        <v>4458.8</v>
      </c>
      <c r="F20" s="38">
        <f t="shared" si="1"/>
        <v>384.1</v>
      </c>
      <c r="G20" s="38">
        <v>4074.7</v>
      </c>
      <c r="H20" s="42">
        <f t="shared" si="2"/>
        <v>15.1</v>
      </c>
      <c r="I20" s="42">
        <f t="shared" si="3"/>
        <v>3.3</v>
      </c>
      <c r="J20" s="42">
        <f t="shared" si="4"/>
        <v>22.7</v>
      </c>
      <c r="K20" s="50">
        <v>30071.7</v>
      </c>
      <c r="L20" s="42">
        <v>4115.5</v>
      </c>
      <c r="M20" s="42">
        <f t="shared" si="5"/>
        <v>13.7</v>
      </c>
      <c r="N20" s="42">
        <f t="shared" si="6"/>
        <v>-548.7</v>
      </c>
      <c r="O20" s="51">
        <f t="shared" si="7"/>
        <v>343.3</v>
      </c>
    </row>
    <row r="21" spans="1:15" s="11" customFormat="1" ht="18.75" customHeight="1" thickBot="1">
      <c r="A21" s="9" t="s">
        <v>26</v>
      </c>
      <c r="B21" s="35">
        <f t="shared" si="0"/>
        <v>48701.3</v>
      </c>
      <c r="C21" s="39">
        <v>8207.6</v>
      </c>
      <c r="D21" s="40">
        <v>40493.7</v>
      </c>
      <c r="E21" s="43">
        <v>9596.2</v>
      </c>
      <c r="F21" s="38">
        <f t="shared" si="1"/>
        <v>722</v>
      </c>
      <c r="G21" s="44">
        <v>8874.2</v>
      </c>
      <c r="H21" s="43">
        <f t="shared" si="2"/>
        <v>19.7</v>
      </c>
      <c r="I21" s="43">
        <f t="shared" si="3"/>
        <v>8.8</v>
      </c>
      <c r="J21" s="43">
        <f t="shared" si="4"/>
        <v>21.9</v>
      </c>
      <c r="K21" s="50">
        <v>48773.6</v>
      </c>
      <c r="L21" s="42">
        <v>9056.1</v>
      </c>
      <c r="M21" s="43">
        <f t="shared" si="5"/>
        <v>18.6</v>
      </c>
      <c r="N21" s="43">
        <f t="shared" si="6"/>
        <v>-72.3</v>
      </c>
      <c r="O21" s="52">
        <f t="shared" si="7"/>
        <v>540.1</v>
      </c>
    </row>
    <row r="22" spans="1:15" s="12" customFormat="1" ht="18.75" customHeight="1" thickBot="1">
      <c r="A22" s="10" t="s">
        <v>2</v>
      </c>
      <c r="B22" s="41">
        <f aca="true" t="shared" si="8" ref="B22:G22">SUM(B10:B21)</f>
        <v>584561.8</v>
      </c>
      <c r="C22" s="41">
        <f>SUM(C10:C21)</f>
        <v>128452.6</v>
      </c>
      <c r="D22" s="41">
        <f t="shared" si="8"/>
        <v>456109.2</v>
      </c>
      <c r="E22" s="41">
        <f t="shared" si="8"/>
        <v>109743.1</v>
      </c>
      <c r="F22" s="41">
        <f t="shared" si="8"/>
        <v>12056.6</v>
      </c>
      <c r="G22" s="45">
        <f t="shared" si="8"/>
        <v>97686.5</v>
      </c>
      <c r="H22" s="46">
        <f>E22/B22*100</f>
        <v>18.8</v>
      </c>
      <c r="I22" s="41">
        <f t="shared" si="3"/>
        <v>9.4</v>
      </c>
      <c r="J22" s="47">
        <f t="shared" si="4"/>
        <v>21.4</v>
      </c>
      <c r="K22" s="49">
        <f>SUM(K10:K21)</f>
        <v>652493.2</v>
      </c>
      <c r="L22" s="48">
        <f>SUM(L10:L21)</f>
        <v>77284.3</v>
      </c>
      <c r="M22" s="53">
        <f>L22/K22*100</f>
        <v>11.8</v>
      </c>
      <c r="N22" s="41">
        <f>B22-K22</f>
        <v>-67931.4</v>
      </c>
      <c r="O22" s="47">
        <f>E22-L22</f>
        <v>32458.8</v>
      </c>
    </row>
    <row r="23" spans="1:15" ht="15">
      <c r="A23" s="5"/>
      <c r="B23" s="24"/>
      <c r="C23" s="25"/>
      <c r="D23" s="25"/>
      <c r="E23" s="25"/>
      <c r="F23" s="25"/>
      <c r="G23" s="25"/>
      <c r="H23" s="31"/>
      <c r="I23" s="25"/>
      <c r="J23" s="25"/>
      <c r="K23" s="14"/>
      <c r="L23" s="14"/>
      <c r="M23" s="14"/>
      <c r="N23" s="15"/>
      <c r="O23" s="15"/>
    </row>
    <row r="24" spans="1:15" ht="27.75" customHeight="1">
      <c r="A24" s="7"/>
      <c r="B24" s="26"/>
      <c r="C24" s="25"/>
      <c r="D24" s="25"/>
      <c r="E24" s="25"/>
      <c r="F24" s="25"/>
      <c r="G24" s="25"/>
      <c r="H24" s="31"/>
      <c r="I24" s="25"/>
      <c r="J24" s="25"/>
      <c r="K24" s="14"/>
      <c r="L24" s="14"/>
      <c r="M24" s="16"/>
      <c r="N24" s="17"/>
      <c r="O24" s="17"/>
    </row>
    <row r="25" spans="1:15" ht="18" customHeight="1">
      <c r="A25" s="54"/>
      <c r="B25" s="54"/>
      <c r="C25" s="25"/>
      <c r="D25" s="25"/>
      <c r="E25" s="25"/>
      <c r="F25" s="25"/>
      <c r="G25" s="25"/>
      <c r="H25" s="31"/>
      <c r="I25" s="25"/>
      <c r="J25" s="25"/>
      <c r="K25" s="18"/>
      <c r="L25" s="14"/>
      <c r="M25" s="14"/>
      <c r="N25" s="14"/>
      <c r="O25" s="19"/>
    </row>
    <row r="26" spans="1:15" ht="15">
      <c r="A26" s="5"/>
      <c r="B26" s="27"/>
      <c r="C26" s="27"/>
      <c r="D26" s="27"/>
      <c r="E26" s="27"/>
      <c r="F26" s="27"/>
      <c r="G26" s="27"/>
      <c r="H26" s="27"/>
      <c r="I26" s="27"/>
      <c r="J26" s="27"/>
      <c r="L26" s="17"/>
      <c r="M26" s="17"/>
      <c r="N26" s="17"/>
      <c r="O26" s="17"/>
    </row>
    <row r="27" spans="1:15" ht="15">
      <c r="A27" s="6"/>
      <c r="B27" s="27"/>
      <c r="C27" s="6"/>
      <c r="D27" s="6"/>
      <c r="E27" s="6"/>
      <c r="F27" s="6"/>
      <c r="G27" s="32"/>
      <c r="H27" s="6"/>
      <c r="I27" s="6"/>
      <c r="J27" s="6"/>
      <c r="K27" s="20"/>
      <c r="L27" s="20"/>
      <c r="M27" s="20"/>
      <c r="N27" s="20"/>
      <c r="O27" s="20"/>
    </row>
    <row r="28" spans="1:15" ht="22.5" customHeight="1">
      <c r="A28" s="6"/>
      <c r="B28" s="27"/>
      <c r="C28" s="28"/>
      <c r="D28" s="28"/>
      <c r="E28" s="28"/>
      <c r="F28" s="6"/>
      <c r="G28" s="6"/>
      <c r="H28" s="6"/>
      <c r="I28" s="6"/>
      <c r="J28" s="6"/>
      <c r="K28" s="20"/>
      <c r="L28" s="20"/>
      <c r="M28" s="20"/>
      <c r="N28" s="20"/>
      <c r="O28" s="20"/>
    </row>
    <row r="29" spans="1:15" ht="22.5" customHeight="1">
      <c r="A29" s="6"/>
      <c r="B29" s="27"/>
      <c r="C29" s="6"/>
      <c r="D29" s="6"/>
      <c r="E29" s="6"/>
      <c r="F29" s="6"/>
      <c r="G29" s="6"/>
      <c r="H29" s="6"/>
      <c r="I29" s="6"/>
      <c r="J29" s="6"/>
      <c r="K29" s="20"/>
      <c r="L29" s="20"/>
      <c r="M29" s="20"/>
      <c r="N29" s="20"/>
      <c r="O29" s="20"/>
    </row>
    <row r="30" spans="1:15" ht="15">
      <c r="A30" s="6"/>
      <c r="B30" s="27"/>
      <c r="C30" s="27"/>
      <c r="D30" s="27"/>
      <c r="E30" s="27"/>
      <c r="F30" s="27"/>
      <c r="G30" s="27"/>
      <c r="H30" s="27"/>
      <c r="I30" s="27"/>
      <c r="J30" s="27"/>
      <c r="K30" s="20"/>
      <c r="L30" s="20"/>
      <c r="M30" s="20"/>
      <c r="N30" s="20"/>
      <c r="O30" s="20"/>
    </row>
    <row r="31" spans="2:4" ht="15">
      <c r="B31" s="27"/>
      <c r="D31" s="29"/>
    </row>
    <row r="32" spans="2:12" ht="15">
      <c r="B32" s="27"/>
      <c r="C32" s="27"/>
      <c r="D32" s="27"/>
      <c r="E32" s="27"/>
      <c r="F32" s="27"/>
      <c r="G32" s="27"/>
      <c r="H32" s="27"/>
      <c r="I32" s="27"/>
      <c r="J32" s="27"/>
      <c r="L32" s="21"/>
    </row>
    <row r="33" spans="2:8" ht="15">
      <c r="B33" s="27"/>
      <c r="C33" s="30"/>
      <c r="D33" s="30"/>
      <c r="E33" s="30"/>
      <c r="F33" s="30"/>
      <c r="G33" s="30"/>
      <c r="H33" s="30"/>
    </row>
    <row r="34" ht="15">
      <c r="B34" s="27"/>
    </row>
    <row r="35" spans="1:12" ht="15.75">
      <c r="A35" s="2"/>
      <c r="B35" s="27"/>
      <c r="L35" s="22"/>
    </row>
    <row r="36" ht="15">
      <c r="B36" s="27"/>
    </row>
    <row r="37" ht="15">
      <c r="B37" s="27"/>
    </row>
    <row r="38" ht="15">
      <c r="B38" s="27"/>
    </row>
    <row r="39" ht="15">
      <c r="B39" s="27"/>
    </row>
    <row r="40" ht="15">
      <c r="B40" s="27"/>
    </row>
    <row r="41" ht="15">
      <c r="B41" s="27"/>
    </row>
    <row r="42" spans="1:2" ht="15">
      <c r="A42" s="3"/>
      <c r="B42" s="27"/>
    </row>
    <row r="43" spans="1:2" ht="15">
      <c r="A43" s="4"/>
      <c r="B43" s="27"/>
    </row>
    <row r="44" ht="15">
      <c r="B44" s="27"/>
    </row>
    <row r="45" ht="15">
      <c r="B45" s="27"/>
    </row>
    <row r="46" ht="15">
      <c r="B46" s="27"/>
    </row>
    <row r="47" ht="15">
      <c r="B47" s="27"/>
    </row>
  </sheetData>
  <sheetProtection/>
  <mergeCells count="22">
    <mergeCell ref="K6:M6"/>
    <mergeCell ref="B6:J6"/>
    <mergeCell ref="A6:A9"/>
    <mergeCell ref="F8:G8"/>
    <mergeCell ref="C8:D8"/>
    <mergeCell ref="K7:K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A25:B25"/>
    <mergeCell ref="E8:E9"/>
    <mergeCell ref="I8:J8"/>
    <mergeCell ref="B8:B9"/>
    <mergeCell ref="B7:D7"/>
    <mergeCell ref="H8:H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Тимиргалиева Е.В.</cp:lastModifiedBy>
  <cp:lastPrinted>2020-02-17T09:40:31Z</cp:lastPrinted>
  <dcterms:created xsi:type="dcterms:W3CDTF">2006-01-30T13:32:47Z</dcterms:created>
  <dcterms:modified xsi:type="dcterms:W3CDTF">2023-03-14T06:12:58Z</dcterms:modified>
  <cp:category/>
  <cp:version/>
  <cp:contentType/>
  <cp:contentStatus/>
</cp:coreProperties>
</file>