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65356" windowWidth="13410" windowHeight="12675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<sst xmlns="http://schemas.openxmlformats.org/spreadsheetml/2006/main" count="41" uniqueCount="29">
  <si>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</si>
  <si>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</si>
  <si>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</si>
  <si>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</si>
  <si>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</si>
  <si>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</si>
  <si>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</si>
  <si>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</si>
  <si>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</si>
  <si>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</si>
  <si>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</si>
  <si>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</si>
  <si>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</si>
  <si>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</si>
  <si>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</si>
  <si>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</si>
  <si>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</si>
  <si>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</si>
  <si>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</si>
  <si>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</si>
  <si>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</si>
  <si>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</si>
  <si>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</si>
  <si>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</si>
  <si>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</si>
  <si>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</si>
  <si>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</si>
  <si>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</si>
  <si>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01.06.2022г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</si>
</sst>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#,##0_р_.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#,##0.0"/>
    <numFmt numFmtId="184" formatCode="_-* #,##0.0_р_._-;\-* #,##0.0_р_._-;_-* &quot;-&quot;?_р_._-;_-@_-"/>
    <numFmt numFmtId="185" formatCode="#,##0.0_р_."/>
    <numFmt numFmtId="186" formatCode="_(* #,##0.0_);_(* \(#,##0.0\);_(* &quot;-&quot;??_);_(@_)"/>
    <numFmt numFmtId="187" formatCode="0000"/>
    <numFmt numFmtId="188" formatCode="#,##0.0_ ;\-#,##0.0\ "/>
    <numFmt numFmtId="189" formatCode="#,##0.000"/>
    <numFmt numFmtId="190" formatCode="_(* #,##0.00_);_(* \(#,##0.00\);_(* &quot;-&quot;??_);_(@_)"/>
    <numFmt numFmtId="191" formatCode="[$-10419]###\ ###\ ###\ ###\ ##0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\ _₽_-;\-* #,##0.0\ _₽_-;_-* &quot;-&quot;?\ _₽_-;_-@_-"/>
    <numFmt numFmtId="197" formatCode="[$-10419]###\ ###\ ###\ ##0.00"/>
  </numFmts>
  <fonts count="6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5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5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5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5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7" fillId="0" borderId="0">
      <alignment/>
      <protection/>
    </xf>
    <xf numFmtId="0" fontId="4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8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49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0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5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1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65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83" fontId="4" fillId="0" borderId="0" xfId="0" applyNumberFormat="1" applyFont="1" applyFill="1" applyBorder="1" applyAlignment="1">
      <alignment/>
    </xf>
    <xf numFmtId="183" fontId="4" fillId="0" borderId="0" xfId="396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2" fillId="0" borderId="0" xfId="263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91" fontId="25" fillId="0" borderId="0" xfId="227" applyNumberFormat="1" applyFont="1" applyFill="1" applyBorder="1">
      <alignment/>
      <protection/>
    </xf>
    <xf numFmtId="4" fontId="4" fillId="0" borderId="0" xfId="0" applyNumberFormat="1" applyFont="1" applyFill="1" applyAlignment="1">
      <alignment/>
    </xf>
    <xf numFmtId="187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 wrapText="1"/>
    </xf>
    <xf numFmtId="4" fontId="4" fillId="55" borderId="0" xfId="0" applyNumberFormat="1" applyFont="1" applyFill="1" applyBorder="1" applyAlignment="1">
      <alignment wrapText="1"/>
    </xf>
    <xf numFmtId="171" fontId="2" fillId="0" borderId="0" xfId="393" applyFont="1" applyFill="1" applyAlignment="1">
      <alignment/>
    </xf>
    <xf numFmtId="171" fontId="4" fillId="0" borderId="0" xfId="393" applyFont="1" applyFill="1" applyAlignment="1">
      <alignment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83" fontId="4" fillId="0" borderId="19" xfId="0" applyNumberFormat="1" applyFont="1" applyFill="1" applyBorder="1" applyAlignment="1">
      <alignment horizontal="right" vertical="center"/>
    </xf>
    <xf numFmtId="183" fontId="4" fillId="0" borderId="19" xfId="399" applyNumberFormat="1" applyFont="1" applyFill="1" applyBorder="1" applyAlignment="1">
      <alignment horizontal="right" vertical="center" wrapText="1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3" xfId="399" applyNumberFormat="1" applyFont="1" applyFill="1" applyBorder="1" applyAlignment="1">
      <alignment horizontal="right" vertical="center" wrapText="1"/>
    </xf>
    <xf numFmtId="183" fontId="3" fillId="0" borderId="24" xfId="0" applyNumberFormat="1" applyFont="1" applyFill="1" applyBorder="1" applyAlignment="1">
      <alignment horizontal="right" vertical="center"/>
    </xf>
    <xf numFmtId="183" fontId="3" fillId="0" borderId="25" xfId="0" applyNumberFormat="1" applyFont="1" applyFill="1" applyBorder="1" applyAlignment="1">
      <alignment horizontal="right" vertical="center"/>
    </xf>
    <xf numFmtId="183" fontId="4" fillId="55" borderId="19" xfId="399" applyNumberFormat="1" applyFont="1" applyFill="1" applyBorder="1" applyAlignment="1">
      <alignment horizontal="right" vertical="center" wrapText="1"/>
    </xf>
    <xf numFmtId="183" fontId="4" fillId="0" borderId="19" xfId="256" applyNumberFormat="1" applyFont="1" applyFill="1" applyBorder="1" applyAlignment="1">
      <alignment horizontal="right" vertical="center"/>
      <protection/>
    </xf>
    <xf numFmtId="183" fontId="4" fillId="0" borderId="19" xfId="257" applyNumberFormat="1" applyFont="1" applyFill="1" applyBorder="1" applyAlignment="1">
      <alignment horizontal="right" vertical="center"/>
      <protection/>
    </xf>
    <xf numFmtId="183" fontId="4" fillId="0" borderId="23" xfId="256" applyNumberFormat="1" applyFont="1" applyFill="1" applyBorder="1" applyAlignment="1">
      <alignment horizontal="right" vertical="center"/>
      <protection/>
    </xf>
    <xf numFmtId="183" fontId="4" fillId="0" borderId="23" xfId="257" applyNumberFormat="1" applyFont="1" applyFill="1" applyBorder="1" applyAlignment="1">
      <alignment horizontal="right" vertical="center"/>
      <protection/>
    </xf>
    <xf numFmtId="183" fontId="3" fillId="0" borderId="22" xfId="0" applyNumberFormat="1" applyFont="1" applyFill="1" applyBorder="1" applyAlignment="1">
      <alignment horizontal="right" vertical="center"/>
    </xf>
    <xf numFmtId="183" fontId="3" fillId="0" borderId="26" xfId="0" applyNumberFormat="1" applyFont="1" applyFill="1" applyBorder="1" applyAlignment="1">
      <alignment horizontal="right" vertical="center"/>
    </xf>
    <xf numFmtId="183" fontId="3" fillId="0" borderId="27" xfId="0" applyNumberFormat="1" applyFont="1" applyFill="1" applyBorder="1" applyAlignment="1">
      <alignment horizontal="right"/>
    </xf>
    <xf numFmtId="183" fontId="3" fillId="0" borderId="28" xfId="0" applyNumberFormat="1" applyFont="1" applyFill="1" applyBorder="1" applyAlignment="1">
      <alignment horizontal="right" vertical="center"/>
    </xf>
    <xf numFmtId="183" fontId="4" fillId="0" borderId="29" xfId="0" applyNumberFormat="1" applyFont="1" applyFill="1" applyBorder="1" applyAlignment="1">
      <alignment horizontal="right" vertical="center"/>
    </xf>
    <xf numFmtId="183" fontId="4" fillId="0" borderId="3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39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24" sqref="X24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4.00390625" style="1" customWidth="1"/>
    <col min="12" max="12" width="14.75390625" style="1" customWidth="1"/>
    <col min="13" max="13" width="15.25390625" style="1" customWidth="1"/>
    <col min="14" max="14" width="14.625" style="1" customWidth="1"/>
    <col min="15" max="15" width="14.00390625" style="1" customWidth="1"/>
    <col min="16" max="16384" width="9.125" style="1" customWidth="1"/>
  </cols>
  <sheetData>
    <row r="1" spans="13:15" ht="12.75">
      <c r="M1" s="49" t="s">
        <v>27</v>
      </c>
      <c r="N1" s="49"/>
      <c r="O1" s="49"/>
    </row>
    <row r="2" ht="12.75">
      <c r="O2" s="13"/>
    </row>
    <row r="3" spans="1:15" ht="18" customHeight="1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8" customHeight="1">
      <c r="A4" s="53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ht="13.5" thickBot="1">
      <c r="O5" s="12" t="s">
        <v>11</v>
      </c>
    </row>
    <row r="6" spans="1:15" ht="18.75" customHeight="1">
      <c r="A6" s="56" t="s">
        <v>0</v>
      </c>
      <c r="B6" s="54" t="s">
        <v>4</v>
      </c>
      <c r="C6" s="55"/>
      <c r="D6" s="55"/>
      <c r="E6" s="55"/>
      <c r="F6" s="55"/>
      <c r="G6" s="55"/>
      <c r="H6" s="55"/>
      <c r="I6" s="55"/>
      <c r="J6" s="55"/>
      <c r="K6" s="54" t="s">
        <v>1</v>
      </c>
      <c r="L6" s="54"/>
      <c r="M6" s="54"/>
      <c r="N6" s="51" t="s">
        <v>10</v>
      </c>
      <c r="O6" s="52"/>
    </row>
    <row r="7" spans="1:15" ht="30.75" customHeight="1">
      <c r="A7" s="57"/>
      <c r="B7" s="48" t="s">
        <v>12</v>
      </c>
      <c r="C7" s="48"/>
      <c r="D7" s="48"/>
      <c r="E7" s="48" t="s">
        <v>3</v>
      </c>
      <c r="F7" s="48"/>
      <c r="G7" s="48"/>
      <c r="H7" s="48" t="s">
        <v>13</v>
      </c>
      <c r="I7" s="48"/>
      <c r="J7" s="48"/>
      <c r="K7" s="48" t="s">
        <v>12</v>
      </c>
      <c r="L7" s="48" t="s">
        <v>3</v>
      </c>
      <c r="M7" s="48" t="s">
        <v>13</v>
      </c>
      <c r="N7" s="48" t="s">
        <v>12</v>
      </c>
      <c r="O7" s="50" t="s">
        <v>3</v>
      </c>
    </row>
    <row r="8" spans="1:15" ht="21" customHeight="1">
      <c r="A8" s="57"/>
      <c r="B8" s="47" t="s">
        <v>6</v>
      </c>
      <c r="C8" s="47" t="s">
        <v>8</v>
      </c>
      <c r="D8" s="47"/>
      <c r="E8" s="47" t="s">
        <v>6</v>
      </c>
      <c r="F8" s="47" t="s">
        <v>8</v>
      </c>
      <c r="G8" s="47"/>
      <c r="H8" s="47" t="s">
        <v>6</v>
      </c>
      <c r="I8" s="47" t="s">
        <v>8</v>
      </c>
      <c r="J8" s="47"/>
      <c r="K8" s="48"/>
      <c r="L8" s="48"/>
      <c r="M8" s="48"/>
      <c r="N8" s="48"/>
      <c r="O8" s="50"/>
    </row>
    <row r="9" spans="1:15" ht="75.75" customHeight="1">
      <c r="A9" s="58"/>
      <c r="B9" s="47"/>
      <c r="C9" s="7" t="s">
        <v>7</v>
      </c>
      <c r="D9" s="7" t="s">
        <v>14</v>
      </c>
      <c r="E9" s="47"/>
      <c r="F9" s="7" t="s">
        <v>9</v>
      </c>
      <c r="G9" s="7" t="s">
        <v>14</v>
      </c>
      <c r="H9" s="47"/>
      <c r="I9" s="7" t="s">
        <v>9</v>
      </c>
      <c r="J9" s="7" t="s">
        <v>14</v>
      </c>
      <c r="K9" s="48"/>
      <c r="L9" s="48"/>
      <c r="M9" s="48"/>
      <c r="N9" s="48"/>
      <c r="O9" s="50"/>
    </row>
    <row r="10" spans="1:15" s="27" customFormat="1" ht="18.75" customHeight="1">
      <c r="A10" s="20" t="s">
        <v>15</v>
      </c>
      <c r="B10" s="35">
        <f>C10+D10</f>
        <v>54975.7</v>
      </c>
      <c r="C10" s="36">
        <v>9386.4</v>
      </c>
      <c r="D10" s="37">
        <v>45589.3</v>
      </c>
      <c r="E10" s="29">
        <f>F10+G10</f>
        <v>18395.8</v>
      </c>
      <c r="F10" s="30">
        <v>4017.8</v>
      </c>
      <c r="G10" s="30">
        <v>14378</v>
      </c>
      <c r="H10" s="29">
        <f>E10/B10*100</f>
        <v>33.5</v>
      </c>
      <c r="I10" s="29">
        <f>F10/C10*100</f>
        <v>42.8</v>
      </c>
      <c r="J10" s="29">
        <f>G10/D10*100</f>
        <v>31.5</v>
      </c>
      <c r="K10" s="29">
        <v>56243.7</v>
      </c>
      <c r="L10" s="29">
        <v>15055.2</v>
      </c>
      <c r="M10" s="29">
        <f>L10/K10*100</f>
        <v>26.8</v>
      </c>
      <c r="N10" s="29">
        <f>B10-K10</f>
        <v>-1268</v>
      </c>
      <c r="O10" s="44">
        <f>E10-L10</f>
        <v>3340.6</v>
      </c>
    </row>
    <row r="11" spans="1:15" s="27" customFormat="1" ht="18.75" customHeight="1">
      <c r="A11" s="20" t="s">
        <v>16</v>
      </c>
      <c r="B11" s="35">
        <f aca="true" t="shared" si="0" ref="B11:B21">C11+D11</f>
        <v>130396.2</v>
      </c>
      <c r="C11" s="36">
        <v>41531.3</v>
      </c>
      <c r="D11" s="37">
        <v>88864.9</v>
      </c>
      <c r="E11" s="29">
        <f aca="true" t="shared" si="1" ref="E11:E21">F11+G11</f>
        <v>59982.1</v>
      </c>
      <c r="F11" s="30">
        <v>20109.1</v>
      </c>
      <c r="G11" s="30">
        <v>39873</v>
      </c>
      <c r="H11" s="29">
        <f aca="true" t="shared" si="2" ref="H11:H21">E11/B11*100</f>
        <v>46</v>
      </c>
      <c r="I11" s="29">
        <f aca="true" t="shared" si="3" ref="I11:I22">F11/C11*100</f>
        <v>48.4</v>
      </c>
      <c r="J11" s="29">
        <f aca="true" t="shared" si="4" ref="J11:J22">G11/D11*100</f>
        <v>44.9</v>
      </c>
      <c r="K11" s="29">
        <v>143457.6</v>
      </c>
      <c r="L11" s="29">
        <v>51454.6</v>
      </c>
      <c r="M11" s="29">
        <f aca="true" t="shared" si="5" ref="M11:M21">L11/K11*100</f>
        <v>35.9</v>
      </c>
      <c r="N11" s="29">
        <f aca="true" t="shared" si="6" ref="N11:N21">B11-K11</f>
        <v>-13061.4</v>
      </c>
      <c r="O11" s="44">
        <f aca="true" t="shared" si="7" ref="O11:O21">E11-L11</f>
        <v>8527.5</v>
      </c>
    </row>
    <row r="12" spans="1:15" s="27" customFormat="1" ht="18.75" customHeight="1">
      <c r="A12" s="20" t="s">
        <v>17</v>
      </c>
      <c r="B12" s="35">
        <f t="shared" si="0"/>
        <v>32173.9</v>
      </c>
      <c r="C12" s="36">
        <v>6594.4</v>
      </c>
      <c r="D12" s="37">
        <v>25579.5</v>
      </c>
      <c r="E12" s="29">
        <f t="shared" si="1"/>
        <v>16222.8</v>
      </c>
      <c r="F12" s="30">
        <v>2859.9</v>
      </c>
      <c r="G12" s="30">
        <v>13362.9</v>
      </c>
      <c r="H12" s="29">
        <f t="shared" si="2"/>
        <v>50.4</v>
      </c>
      <c r="I12" s="29">
        <f t="shared" si="3"/>
        <v>43.4</v>
      </c>
      <c r="J12" s="29">
        <f t="shared" si="4"/>
        <v>52.2</v>
      </c>
      <c r="K12" s="29">
        <v>33530</v>
      </c>
      <c r="L12" s="29">
        <v>13157.2</v>
      </c>
      <c r="M12" s="29">
        <f t="shared" si="5"/>
        <v>39.2</v>
      </c>
      <c r="N12" s="29">
        <f t="shared" si="6"/>
        <v>-1356.1</v>
      </c>
      <c r="O12" s="44">
        <f t="shared" si="7"/>
        <v>3065.6</v>
      </c>
    </row>
    <row r="13" spans="1:15" s="27" customFormat="1" ht="18.75" customHeight="1">
      <c r="A13" s="20" t="s">
        <v>18</v>
      </c>
      <c r="B13" s="30">
        <f t="shared" si="0"/>
        <v>61757.5</v>
      </c>
      <c r="C13" s="36">
        <v>8414.8</v>
      </c>
      <c r="D13" s="37">
        <v>53342.7</v>
      </c>
      <c r="E13" s="29">
        <f t="shared" si="1"/>
        <v>12397.3</v>
      </c>
      <c r="F13" s="30">
        <v>3948</v>
      </c>
      <c r="G13" s="30">
        <v>8449.3</v>
      </c>
      <c r="H13" s="29">
        <f t="shared" si="2"/>
        <v>20.1</v>
      </c>
      <c r="I13" s="29">
        <f t="shared" si="3"/>
        <v>46.9</v>
      </c>
      <c r="J13" s="29">
        <f t="shared" si="4"/>
        <v>15.8</v>
      </c>
      <c r="K13" s="29">
        <v>69221.7</v>
      </c>
      <c r="L13" s="29">
        <v>11700.3</v>
      </c>
      <c r="M13" s="29">
        <f t="shared" si="5"/>
        <v>16.9</v>
      </c>
      <c r="N13" s="29">
        <f t="shared" si="6"/>
        <v>-7464.2</v>
      </c>
      <c r="O13" s="44">
        <f t="shared" si="7"/>
        <v>697</v>
      </c>
    </row>
    <row r="14" spans="1:15" s="27" customFormat="1" ht="18.75" customHeight="1">
      <c r="A14" s="20" t="s">
        <v>19</v>
      </c>
      <c r="B14" s="30">
        <f t="shared" si="0"/>
        <v>23187</v>
      </c>
      <c r="C14" s="36">
        <v>3847.3</v>
      </c>
      <c r="D14" s="37">
        <v>19339.7</v>
      </c>
      <c r="E14" s="29">
        <f t="shared" si="1"/>
        <v>11191.9</v>
      </c>
      <c r="F14" s="30">
        <v>1550.5</v>
      </c>
      <c r="G14" s="30">
        <v>9641.4</v>
      </c>
      <c r="H14" s="29">
        <f t="shared" si="2"/>
        <v>48.3</v>
      </c>
      <c r="I14" s="29">
        <f t="shared" si="3"/>
        <v>40.3</v>
      </c>
      <c r="J14" s="29">
        <f t="shared" si="4"/>
        <v>49.9</v>
      </c>
      <c r="K14" s="29">
        <v>24205.8</v>
      </c>
      <c r="L14" s="29">
        <v>7669.9</v>
      </c>
      <c r="M14" s="29">
        <f t="shared" si="5"/>
        <v>31.7</v>
      </c>
      <c r="N14" s="29">
        <f t="shared" si="6"/>
        <v>-1018.8</v>
      </c>
      <c r="O14" s="44">
        <f>E14-L14</f>
        <v>3522</v>
      </c>
    </row>
    <row r="15" spans="1:15" s="27" customFormat="1" ht="18.75" customHeight="1">
      <c r="A15" s="20" t="s">
        <v>20</v>
      </c>
      <c r="B15" s="30">
        <f t="shared" si="0"/>
        <v>77322</v>
      </c>
      <c r="C15" s="36">
        <v>11124.4</v>
      </c>
      <c r="D15" s="37">
        <v>66197.6</v>
      </c>
      <c r="E15" s="29">
        <f t="shared" si="1"/>
        <v>37793.7</v>
      </c>
      <c r="F15" s="30">
        <v>4344.7</v>
      </c>
      <c r="G15" s="30">
        <v>33449</v>
      </c>
      <c r="H15" s="29">
        <f t="shared" si="2"/>
        <v>48.9</v>
      </c>
      <c r="I15" s="29">
        <f t="shared" si="3"/>
        <v>39.1</v>
      </c>
      <c r="J15" s="29">
        <f t="shared" si="4"/>
        <v>50.5</v>
      </c>
      <c r="K15" s="29">
        <v>90292.8</v>
      </c>
      <c r="L15" s="29">
        <v>43120.6</v>
      </c>
      <c r="M15" s="29">
        <f t="shared" si="5"/>
        <v>47.8</v>
      </c>
      <c r="N15" s="29">
        <f>B15-K15</f>
        <v>-12970.8</v>
      </c>
      <c r="O15" s="44">
        <f t="shared" si="7"/>
        <v>-5326.9</v>
      </c>
    </row>
    <row r="16" spans="1:15" s="27" customFormat="1" ht="18.75" customHeight="1">
      <c r="A16" s="20" t="s">
        <v>21</v>
      </c>
      <c r="B16" s="30">
        <f t="shared" si="0"/>
        <v>34864.4</v>
      </c>
      <c r="C16" s="36">
        <v>5429.7</v>
      </c>
      <c r="D16" s="37">
        <v>29434.7</v>
      </c>
      <c r="E16" s="29">
        <f t="shared" si="1"/>
        <v>14702.9</v>
      </c>
      <c r="F16" s="30">
        <v>2277.5</v>
      </c>
      <c r="G16" s="30">
        <v>12425.4</v>
      </c>
      <c r="H16" s="29">
        <f t="shared" si="2"/>
        <v>42.2</v>
      </c>
      <c r="I16" s="29">
        <f t="shared" si="3"/>
        <v>41.9</v>
      </c>
      <c r="J16" s="29">
        <f t="shared" si="4"/>
        <v>42.2</v>
      </c>
      <c r="K16" s="29">
        <v>41171.1</v>
      </c>
      <c r="L16" s="29">
        <v>14409.1</v>
      </c>
      <c r="M16" s="29">
        <f t="shared" si="5"/>
        <v>35</v>
      </c>
      <c r="N16" s="29">
        <f t="shared" si="6"/>
        <v>-6306.7</v>
      </c>
      <c r="O16" s="44">
        <f t="shared" si="7"/>
        <v>293.8</v>
      </c>
    </row>
    <row r="17" spans="1:15" s="27" customFormat="1" ht="18.75" customHeight="1">
      <c r="A17" s="20" t="s">
        <v>22</v>
      </c>
      <c r="B17" s="30">
        <f t="shared" si="0"/>
        <v>72236</v>
      </c>
      <c r="C17" s="36">
        <v>5183.9</v>
      </c>
      <c r="D17" s="37">
        <v>67052.1</v>
      </c>
      <c r="E17" s="29">
        <f t="shared" si="1"/>
        <v>20116.4</v>
      </c>
      <c r="F17" s="30">
        <v>1811.7</v>
      </c>
      <c r="G17" s="30">
        <v>18304.7</v>
      </c>
      <c r="H17" s="29">
        <f t="shared" si="2"/>
        <v>27.8</v>
      </c>
      <c r="I17" s="29">
        <f t="shared" si="3"/>
        <v>34.9</v>
      </c>
      <c r="J17" s="29">
        <f t="shared" si="4"/>
        <v>27.3</v>
      </c>
      <c r="K17" s="29">
        <v>92736.9</v>
      </c>
      <c r="L17" s="29">
        <v>20905.2</v>
      </c>
      <c r="M17" s="29">
        <f t="shared" si="5"/>
        <v>22.5</v>
      </c>
      <c r="N17" s="29">
        <f t="shared" si="6"/>
        <v>-20500.9</v>
      </c>
      <c r="O17" s="44">
        <f t="shared" si="7"/>
        <v>-788.8</v>
      </c>
    </row>
    <row r="18" spans="1:15" s="27" customFormat="1" ht="18.75" customHeight="1">
      <c r="A18" s="20" t="s">
        <v>23</v>
      </c>
      <c r="B18" s="30">
        <f t="shared" si="0"/>
        <v>59070.6</v>
      </c>
      <c r="C18" s="30">
        <v>12906.1</v>
      </c>
      <c r="D18" s="30">
        <v>46164.5</v>
      </c>
      <c r="E18" s="29">
        <f t="shared" si="1"/>
        <v>30497.2</v>
      </c>
      <c r="F18" s="30">
        <v>9347.7</v>
      </c>
      <c r="G18" s="30">
        <v>21149.5</v>
      </c>
      <c r="H18" s="29">
        <f t="shared" si="2"/>
        <v>51.6</v>
      </c>
      <c r="I18" s="29">
        <f t="shared" si="3"/>
        <v>72.4</v>
      </c>
      <c r="J18" s="29">
        <f t="shared" si="4"/>
        <v>45.8</v>
      </c>
      <c r="K18" s="29">
        <v>66936.1</v>
      </c>
      <c r="L18" s="29">
        <v>19492.7</v>
      </c>
      <c r="M18" s="29">
        <f t="shared" si="5"/>
        <v>29.1</v>
      </c>
      <c r="N18" s="29">
        <f t="shared" si="6"/>
        <v>-7865.5</v>
      </c>
      <c r="O18" s="44">
        <f t="shared" si="7"/>
        <v>11004.5</v>
      </c>
    </row>
    <row r="19" spans="1:15" s="27" customFormat="1" ht="18.75" customHeight="1">
      <c r="A19" s="20" t="s">
        <v>24</v>
      </c>
      <c r="B19" s="30">
        <f t="shared" si="0"/>
        <v>13519.4</v>
      </c>
      <c r="C19" s="30">
        <v>1581.9</v>
      </c>
      <c r="D19" s="30">
        <v>11937.5</v>
      </c>
      <c r="E19" s="29">
        <f t="shared" si="1"/>
        <v>6639.1</v>
      </c>
      <c r="F19" s="30">
        <v>688.3</v>
      </c>
      <c r="G19" s="30">
        <v>5950.8</v>
      </c>
      <c r="H19" s="29">
        <f t="shared" si="2"/>
        <v>49.1</v>
      </c>
      <c r="I19" s="29">
        <f t="shared" si="3"/>
        <v>43.5</v>
      </c>
      <c r="J19" s="29">
        <f t="shared" si="4"/>
        <v>49.8</v>
      </c>
      <c r="K19" s="29">
        <v>14411.8</v>
      </c>
      <c r="L19" s="29">
        <v>6123.6</v>
      </c>
      <c r="M19" s="29">
        <f t="shared" si="5"/>
        <v>42.5</v>
      </c>
      <c r="N19" s="29">
        <f t="shared" si="6"/>
        <v>-892.4</v>
      </c>
      <c r="O19" s="44">
        <f t="shared" si="7"/>
        <v>515.5</v>
      </c>
    </row>
    <row r="20" spans="1:15" s="27" customFormat="1" ht="18.75" customHeight="1">
      <c r="A20" s="20" t="s">
        <v>25</v>
      </c>
      <c r="B20" s="30">
        <f t="shared" si="0"/>
        <v>23364.2</v>
      </c>
      <c r="C20" s="36">
        <v>4839.6</v>
      </c>
      <c r="D20" s="37">
        <v>18524.6</v>
      </c>
      <c r="E20" s="29">
        <f t="shared" si="1"/>
        <v>11451</v>
      </c>
      <c r="F20" s="30">
        <v>2212.1</v>
      </c>
      <c r="G20" s="30">
        <v>9238.9</v>
      </c>
      <c r="H20" s="29">
        <f t="shared" si="2"/>
        <v>49</v>
      </c>
      <c r="I20" s="29">
        <f t="shared" si="3"/>
        <v>45.7</v>
      </c>
      <c r="J20" s="29">
        <f t="shared" si="4"/>
        <v>49.9</v>
      </c>
      <c r="K20" s="29">
        <v>29839.8</v>
      </c>
      <c r="L20" s="29">
        <v>9466.4</v>
      </c>
      <c r="M20" s="29">
        <f t="shared" si="5"/>
        <v>31.7</v>
      </c>
      <c r="N20" s="29">
        <f t="shared" si="6"/>
        <v>-6475.6</v>
      </c>
      <c r="O20" s="44">
        <f t="shared" si="7"/>
        <v>1984.6</v>
      </c>
    </row>
    <row r="21" spans="1:15" s="27" customFormat="1" ht="18.75" customHeight="1" thickBot="1">
      <c r="A21" s="21" t="s">
        <v>26</v>
      </c>
      <c r="B21" s="32">
        <f t="shared" si="0"/>
        <v>50096.6</v>
      </c>
      <c r="C21" s="38">
        <v>7891.7</v>
      </c>
      <c r="D21" s="39">
        <v>42204.9</v>
      </c>
      <c r="E21" s="31">
        <f t="shared" si="1"/>
        <v>23097.1</v>
      </c>
      <c r="F21" s="32">
        <v>3621.8</v>
      </c>
      <c r="G21" s="32">
        <v>19475.3</v>
      </c>
      <c r="H21" s="31">
        <f t="shared" si="2"/>
        <v>46.1</v>
      </c>
      <c r="I21" s="31">
        <f t="shared" si="3"/>
        <v>45.9</v>
      </c>
      <c r="J21" s="31">
        <f t="shared" si="4"/>
        <v>46.1</v>
      </c>
      <c r="K21" s="31">
        <v>50313</v>
      </c>
      <c r="L21" s="29">
        <v>21795.7</v>
      </c>
      <c r="M21" s="31">
        <f t="shared" si="5"/>
        <v>43.3</v>
      </c>
      <c r="N21" s="31">
        <f t="shared" si="6"/>
        <v>-216.4</v>
      </c>
      <c r="O21" s="45">
        <f t="shared" si="7"/>
        <v>1301.4</v>
      </c>
    </row>
    <row r="22" spans="1:15" s="28" customFormat="1" ht="18.75" customHeight="1" thickBot="1">
      <c r="A22" s="22" t="s">
        <v>2</v>
      </c>
      <c r="B22" s="33">
        <f aca="true" t="shared" si="8" ref="B22:G22">SUM(B10:B21)</f>
        <v>632963.5</v>
      </c>
      <c r="C22" s="33">
        <f>SUM(C10:C21)</f>
        <v>118731.5</v>
      </c>
      <c r="D22" s="33">
        <f t="shared" si="8"/>
        <v>514232</v>
      </c>
      <c r="E22" s="33">
        <f t="shared" si="8"/>
        <v>262487.3</v>
      </c>
      <c r="F22" s="33">
        <f t="shared" si="8"/>
        <v>56789.1</v>
      </c>
      <c r="G22" s="34">
        <f t="shared" si="8"/>
        <v>205698.2</v>
      </c>
      <c r="H22" s="40">
        <f>E22/B22*100</f>
        <v>41.5</v>
      </c>
      <c r="I22" s="33">
        <f t="shared" si="3"/>
        <v>47.8</v>
      </c>
      <c r="J22" s="41">
        <f t="shared" si="4"/>
        <v>40</v>
      </c>
      <c r="K22" s="42">
        <f>SUM(K10:K21)</f>
        <v>712360.3</v>
      </c>
      <c r="L22" s="42">
        <f>SUM(L10:L21)</f>
        <v>234350.5</v>
      </c>
      <c r="M22" s="43">
        <f>L22/K22*100</f>
        <v>32.9</v>
      </c>
      <c r="N22" s="33">
        <f>B22-K22</f>
        <v>-79396.8</v>
      </c>
      <c r="O22" s="41">
        <f>E22-L22</f>
        <v>28136.8</v>
      </c>
    </row>
    <row r="23" spans="1:15" ht="15">
      <c r="A23" s="8"/>
      <c r="B23" s="24"/>
      <c r="C23" s="9"/>
      <c r="D23" s="9"/>
      <c r="E23" s="9"/>
      <c r="F23" s="9"/>
      <c r="G23" s="9"/>
      <c r="H23" s="10"/>
      <c r="I23" s="9"/>
      <c r="J23" s="9"/>
      <c r="K23" s="9"/>
      <c r="L23" s="9"/>
      <c r="M23" s="9"/>
      <c r="N23" s="26"/>
      <c r="O23" s="25"/>
    </row>
    <row r="24" spans="1:15" ht="27.75" customHeight="1">
      <c r="A24" s="19"/>
      <c r="B24" s="23"/>
      <c r="C24" s="9"/>
      <c r="D24" s="9"/>
      <c r="E24" s="9"/>
      <c r="F24" s="9"/>
      <c r="G24" s="9"/>
      <c r="H24" s="10"/>
      <c r="I24" s="9"/>
      <c r="J24" s="9"/>
      <c r="K24" s="9"/>
      <c r="L24" s="9"/>
      <c r="M24" s="17"/>
      <c r="N24" s="11"/>
      <c r="O24" s="11"/>
    </row>
    <row r="25" spans="1:15" ht="18" customHeight="1">
      <c r="A25" s="46"/>
      <c r="B25" s="46"/>
      <c r="C25" s="9"/>
      <c r="D25" s="9"/>
      <c r="E25" s="9"/>
      <c r="F25" s="9"/>
      <c r="G25" s="9"/>
      <c r="H25" s="10"/>
      <c r="I25" s="9"/>
      <c r="J25" s="9"/>
      <c r="K25" s="18"/>
      <c r="L25" s="9"/>
      <c r="M25" s="9"/>
      <c r="N25" s="9"/>
      <c r="O25" s="15"/>
    </row>
    <row r="26" spans="1:15" ht="15">
      <c r="A26" s="8"/>
      <c r="B26" s="11"/>
      <c r="C26" s="11"/>
      <c r="D26" s="11"/>
      <c r="E26" s="11"/>
      <c r="F26" s="11"/>
      <c r="G26" s="11"/>
      <c r="H26" s="11"/>
      <c r="I26" s="11"/>
      <c r="J26" s="11"/>
      <c r="L26" s="11"/>
      <c r="M26" s="11"/>
      <c r="N26" s="11"/>
      <c r="O26" s="11"/>
    </row>
    <row r="27" spans="1:15" ht="15">
      <c r="A27" s="14"/>
      <c r="B27" s="11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  <c r="N27" s="14"/>
      <c r="O27" s="14"/>
    </row>
    <row r="28" spans="1:15" ht="22.5" customHeight="1">
      <c r="A28" s="14"/>
      <c r="B28" s="11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4"/>
      <c r="B29" s="1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5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14"/>
      <c r="L30" s="14"/>
      <c r="M30" s="14"/>
      <c r="N30" s="14"/>
      <c r="O30" s="14"/>
    </row>
    <row r="31" spans="2:4" ht="15">
      <c r="B31" s="11"/>
      <c r="D31" s="2"/>
    </row>
    <row r="32" spans="2:12" ht="15">
      <c r="B32" s="11"/>
      <c r="C32" s="11"/>
      <c r="D32" s="11"/>
      <c r="E32" s="11"/>
      <c r="F32" s="11"/>
      <c r="G32" s="11"/>
      <c r="H32" s="11"/>
      <c r="I32" s="11"/>
      <c r="J32" s="11"/>
      <c r="L32" s="2"/>
    </row>
    <row r="33" spans="2:8" ht="15">
      <c r="B33" s="11"/>
      <c r="C33" s="3"/>
      <c r="D33" s="3"/>
      <c r="E33" s="3"/>
      <c r="F33" s="3"/>
      <c r="G33" s="3"/>
      <c r="H33" s="3"/>
    </row>
    <row r="34" ht="15">
      <c r="B34" s="11"/>
    </row>
    <row r="35" spans="1:12" ht="15.75">
      <c r="A35" s="4"/>
      <c r="B35" s="11"/>
      <c r="L35" s="4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  <row r="42" spans="1:2" ht="15">
      <c r="A42" s="5"/>
      <c r="B42" s="11"/>
    </row>
    <row r="43" spans="1:2" ht="15">
      <c r="A43" s="6"/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</sheetData>
  <sheetProtection/>
  <mergeCells count="22">
    <mergeCell ref="K6:M6"/>
    <mergeCell ref="B6:J6"/>
    <mergeCell ref="A6:A9"/>
    <mergeCell ref="F8:G8"/>
    <mergeCell ref="C8:D8"/>
    <mergeCell ref="K7:K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A25:B25"/>
    <mergeCell ref="E8:E9"/>
    <mergeCell ref="I8:J8"/>
    <mergeCell ref="B8:B9"/>
    <mergeCell ref="B7:D7"/>
    <mergeCell ref="H8:H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Селезнева Д.П.</cp:lastModifiedBy>
  <cp:lastPrinted>2020-02-17T09:40:31Z</cp:lastPrinted>
  <dcterms:created xsi:type="dcterms:W3CDTF">2006-01-30T13:32:47Z</dcterms:created>
  <dcterms:modified xsi:type="dcterms:W3CDTF">2022-06-17T09:11:34Z</dcterms:modified>
  <cp:category/>
  <cp:version/>
  <cp:contentType/>
  <cp:contentStatus/>
</cp:coreProperties>
</file>