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65386" windowWidth="12465" windowHeight="1107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<sst xmlns="http://schemas.openxmlformats.org/spreadsheetml/2006/main" count="41" uniqueCount="29">
  <si>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</si>
  <si>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</si>
  <si>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</si>
  <si>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</si>
  <si>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</si>
  <si>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</si>
  <si>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</si>
  <si>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</si>
  <si>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</si>
  <si>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</si>
  <si>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</si>
  <si>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</si>
  <si>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</si>
  <si>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</si>
  <si>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</si>
  <si>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</si>
  <si>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</si>
  <si>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</si>
  <si>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</si>
  <si>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</si>
  <si>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</si>
  <si>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</si>
  <si>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</si>
  <si>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</si>
  <si>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</si>
  <si>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</si>
  <si>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</si>
  <si>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</si>
  <si>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01.02.2022г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</si>
</sst>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#,##0_р_.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_-* #,##0.0_р_._-;\-* #,##0.0_р_._-;_-* &quot;-&quot;?_р_._-;_-@_-"/>
    <numFmt numFmtId="185" formatCode="#,##0.0_р_."/>
    <numFmt numFmtId="186" formatCode="_(* #,##0.0_);_(* \(#,##0.0\);_(* &quot;-&quot;??_);_(@_)"/>
    <numFmt numFmtId="187" formatCode="0000"/>
    <numFmt numFmtId="188" formatCode="#,##0.0_ ;\-#,##0.0\ "/>
    <numFmt numFmtId="189" formatCode="#,##0.000"/>
    <numFmt numFmtId="190" formatCode="_(* #,##0.00_);_(* \(#,##0.00\);_(* &quot;-&quot;??_);_(@_)"/>
    <numFmt numFmtId="191" formatCode="[$-10419]###\ ###\ ###\ ###\ #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  <numFmt numFmtId="197" formatCode="[$-10419]###\ ###\ ###\ ##0.00"/>
  </numFmts>
  <fonts count="6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7" fillId="0" borderId="0">
      <alignment/>
      <protection/>
    </xf>
    <xf numFmtId="0" fontId="4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8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9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5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1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65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3" fontId="4" fillId="0" borderId="0" xfId="0" applyNumberFormat="1" applyFont="1" applyFill="1" applyBorder="1" applyAlignment="1">
      <alignment/>
    </xf>
    <xf numFmtId="183" fontId="4" fillId="0" borderId="0" xfId="396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2" fillId="0" borderId="0" xfId="263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91" fontId="25" fillId="0" borderId="0" xfId="227" applyNumberFormat="1" applyFont="1" applyFill="1" applyBorder="1">
      <alignment/>
      <protection/>
    </xf>
    <xf numFmtId="4" fontId="4" fillId="0" borderId="0" xfId="0" applyNumberFormat="1" applyFont="1" applyFill="1" applyAlignment="1">
      <alignment/>
    </xf>
    <xf numFmtId="187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55" borderId="0" xfId="0" applyNumberFormat="1" applyFont="1" applyFill="1" applyBorder="1" applyAlignment="1">
      <alignment wrapText="1"/>
    </xf>
    <xf numFmtId="171" fontId="2" fillId="0" borderId="0" xfId="393" applyFont="1" applyFill="1" applyAlignment="1">
      <alignment/>
    </xf>
    <xf numFmtId="171" fontId="4" fillId="0" borderId="0" xfId="393" applyFont="1" applyFill="1" applyAlignment="1">
      <alignment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83" fontId="4" fillId="55" borderId="19" xfId="399" applyNumberFormat="1" applyFont="1" applyFill="1" applyBorder="1" applyAlignment="1">
      <alignment horizontal="right" vertical="center" wrapText="1"/>
    </xf>
    <xf numFmtId="183" fontId="4" fillId="0" borderId="19" xfId="256" applyNumberFormat="1" applyFont="1" applyFill="1" applyBorder="1" applyAlignment="1">
      <alignment horizontal="right" vertical="center"/>
      <protection/>
    </xf>
    <xf numFmtId="183" fontId="4" fillId="0" borderId="19" xfId="257" applyNumberFormat="1" applyFont="1" applyFill="1" applyBorder="1" applyAlignment="1">
      <alignment horizontal="right" vertical="center"/>
      <protection/>
    </xf>
    <xf numFmtId="183" fontId="4" fillId="0" borderId="19" xfId="399" applyNumberFormat="1" applyFont="1" applyFill="1" applyBorder="1" applyAlignment="1">
      <alignment horizontal="right" vertical="center" wrapText="1"/>
    </xf>
    <xf numFmtId="183" fontId="4" fillId="0" borderId="23" xfId="399" applyNumberFormat="1" applyFont="1" applyFill="1" applyBorder="1" applyAlignment="1">
      <alignment horizontal="right" vertical="center" wrapText="1"/>
    </xf>
    <xf numFmtId="183" fontId="4" fillId="0" borderId="23" xfId="256" applyNumberFormat="1" applyFont="1" applyFill="1" applyBorder="1" applyAlignment="1">
      <alignment horizontal="right" vertical="center"/>
      <protection/>
    </xf>
    <xf numFmtId="183" fontId="4" fillId="0" borderId="23" xfId="257" applyNumberFormat="1" applyFont="1" applyFill="1" applyBorder="1" applyAlignment="1">
      <alignment horizontal="right" vertical="center"/>
      <protection/>
    </xf>
    <xf numFmtId="183" fontId="3" fillId="0" borderId="24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183" fontId="3" fillId="0" borderId="22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3" fontId="4" fillId="0" borderId="27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83" fontId="3" fillId="0" borderId="33" xfId="0" applyNumberFormat="1" applyFont="1" applyFill="1" applyBorder="1" applyAlignment="1">
      <alignment horizontal="right"/>
    </xf>
    <xf numFmtId="183" fontId="3" fillId="0" borderId="34" xfId="0" applyNumberFormat="1" applyFont="1" applyFill="1" applyBorder="1" applyAlignment="1">
      <alignment horizontal="right" vertical="center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5" sqref="K25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4.00390625" style="1" customWidth="1"/>
    <col min="12" max="12" width="14.75390625" style="1" customWidth="1"/>
    <col min="13" max="13" width="15.25390625" style="1" customWidth="1"/>
    <col min="14" max="14" width="14.625" style="1" customWidth="1"/>
    <col min="15" max="15" width="14.00390625" style="1" customWidth="1"/>
    <col min="16" max="16384" width="9.125" style="1" customWidth="1"/>
  </cols>
  <sheetData>
    <row r="1" spans="13:15" ht="12.75">
      <c r="M1" s="45" t="s">
        <v>27</v>
      </c>
      <c r="N1" s="45"/>
      <c r="O1" s="45"/>
    </row>
    <row r="2" ht="12.75">
      <c r="O2" s="13"/>
    </row>
    <row r="3" spans="1:15" ht="18" customHeight="1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" customHeigh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ht="13.5" thickBot="1">
      <c r="O5" s="12" t="s">
        <v>11</v>
      </c>
    </row>
    <row r="6" spans="1:15" ht="18.75" customHeight="1">
      <c r="A6" s="52" t="s">
        <v>0</v>
      </c>
      <c r="B6" s="50" t="s">
        <v>4</v>
      </c>
      <c r="C6" s="51"/>
      <c r="D6" s="51"/>
      <c r="E6" s="51"/>
      <c r="F6" s="51"/>
      <c r="G6" s="51"/>
      <c r="H6" s="51"/>
      <c r="I6" s="51"/>
      <c r="J6" s="51"/>
      <c r="K6" s="50" t="s">
        <v>1</v>
      </c>
      <c r="L6" s="50"/>
      <c r="M6" s="50"/>
      <c r="N6" s="47" t="s">
        <v>10</v>
      </c>
      <c r="O6" s="48"/>
    </row>
    <row r="7" spans="1:15" ht="30.75" customHeight="1">
      <c r="A7" s="53"/>
      <c r="B7" s="44" t="s">
        <v>12</v>
      </c>
      <c r="C7" s="44"/>
      <c r="D7" s="44"/>
      <c r="E7" s="44" t="s">
        <v>3</v>
      </c>
      <c r="F7" s="44"/>
      <c r="G7" s="44"/>
      <c r="H7" s="44" t="s">
        <v>13</v>
      </c>
      <c r="I7" s="44"/>
      <c r="J7" s="44"/>
      <c r="K7" s="44" t="s">
        <v>12</v>
      </c>
      <c r="L7" s="44" t="s">
        <v>3</v>
      </c>
      <c r="M7" s="44" t="s">
        <v>13</v>
      </c>
      <c r="N7" s="44" t="s">
        <v>12</v>
      </c>
      <c r="O7" s="46" t="s">
        <v>3</v>
      </c>
    </row>
    <row r="8" spans="1:15" ht="21" customHeight="1">
      <c r="A8" s="53"/>
      <c r="B8" s="43" t="s">
        <v>6</v>
      </c>
      <c r="C8" s="43" t="s">
        <v>8</v>
      </c>
      <c r="D8" s="43"/>
      <c r="E8" s="43" t="s">
        <v>6</v>
      </c>
      <c r="F8" s="43" t="s">
        <v>8</v>
      </c>
      <c r="G8" s="43"/>
      <c r="H8" s="43" t="s">
        <v>6</v>
      </c>
      <c r="I8" s="43" t="s">
        <v>8</v>
      </c>
      <c r="J8" s="43"/>
      <c r="K8" s="44"/>
      <c r="L8" s="44"/>
      <c r="M8" s="44"/>
      <c r="N8" s="44"/>
      <c r="O8" s="46"/>
    </row>
    <row r="9" spans="1:15" ht="75.75" customHeight="1">
      <c r="A9" s="54"/>
      <c r="B9" s="43"/>
      <c r="C9" s="7" t="s">
        <v>7</v>
      </c>
      <c r="D9" s="7" t="s">
        <v>14</v>
      </c>
      <c r="E9" s="43"/>
      <c r="F9" s="7" t="s">
        <v>9</v>
      </c>
      <c r="G9" s="7" t="s">
        <v>14</v>
      </c>
      <c r="H9" s="43"/>
      <c r="I9" s="7" t="s">
        <v>9</v>
      </c>
      <c r="J9" s="7" t="s">
        <v>14</v>
      </c>
      <c r="K9" s="44"/>
      <c r="L9" s="44"/>
      <c r="M9" s="44"/>
      <c r="N9" s="44"/>
      <c r="O9" s="46"/>
    </row>
    <row r="10" spans="1:15" s="27" customFormat="1" ht="18.75" customHeight="1">
      <c r="A10" s="20" t="s">
        <v>15</v>
      </c>
      <c r="B10" s="29">
        <f>C10+D10</f>
        <v>34872.8</v>
      </c>
      <c r="C10" s="30">
        <v>9386.4</v>
      </c>
      <c r="D10" s="31">
        <v>25486.4</v>
      </c>
      <c r="E10" s="37">
        <f>F10+G10</f>
        <v>5376.5</v>
      </c>
      <c r="F10" s="32">
        <v>295.5</v>
      </c>
      <c r="G10" s="32">
        <v>5081</v>
      </c>
      <c r="H10" s="37">
        <f>E10/B10*100</f>
        <v>15.4</v>
      </c>
      <c r="I10" s="37">
        <f>F10/C10*100</f>
        <v>3.1</v>
      </c>
      <c r="J10" s="37">
        <f>G10/D10*100</f>
        <v>19.9</v>
      </c>
      <c r="K10" s="37">
        <v>34872.7</v>
      </c>
      <c r="L10" s="37">
        <v>1214.6</v>
      </c>
      <c r="M10" s="37">
        <f>L10/K10*100</f>
        <v>3.5</v>
      </c>
      <c r="N10" s="37">
        <f>B10-K10</f>
        <v>0.1</v>
      </c>
      <c r="O10" s="55">
        <f>E10-L10</f>
        <v>4161.9</v>
      </c>
    </row>
    <row r="11" spans="1:15" s="27" customFormat="1" ht="18.75" customHeight="1">
      <c r="A11" s="20" t="s">
        <v>16</v>
      </c>
      <c r="B11" s="29">
        <f aca="true" t="shared" si="0" ref="B11:B21">C11+D11</f>
        <v>126288.5</v>
      </c>
      <c r="C11" s="30">
        <v>41505.6</v>
      </c>
      <c r="D11" s="31">
        <v>84782.9</v>
      </c>
      <c r="E11" s="37">
        <f aca="true" t="shared" si="1" ref="E11:E21">F11+G11</f>
        <v>19848.4</v>
      </c>
      <c r="F11" s="32">
        <v>3091.5</v>
      </c>
      <c r="G11" s="32">
        <v>16756.9</v>
      </c>
      <c r="H11" s="37">
        <f aca="true" t="shared" si="2" ref="H11:H21">E11/B11*100</f>
        <v>15.7</v>
      </c>
      <c r="I11" s="37">
        <f aca="true" t="shared" si="3" ref="I11:I22">F11/C11*100</f>
        <v>7.4</v>
      </c>
      <c r="J11" s="37">
        <f aca="true" t="shared" si="4" ref="J11:J22">G11/D11*100</f>
        <v>19.8</v>
      </c>
      <c r="K11" s="37">
        <v>139349.9</v>
      </c>
      <c r="L11" s="37">
        <v>6707.3</v>
      </c>
      <c r="M11" s="37">
        <f aca="true" t="shared" si="5" ref="M11:M21">L11/K11*100</f>
        <v>4.8</v>
      </c>
      <c r="N11" s="37">
        <f aca="true" t="shared" si="6" ref="N11:N21">B11-K11</f>
        <v>-13061.4</v>
      </c>
      <c r="O11" s="55">
        <f aca="true" t="shared" si="7" ref="O11:O21">E11-L11</f>
        <v>13141.1</v>
      </c>
    </row>
    <row r="12" spans="1:15" s="27" customFormat="1" ht="18.75" customHeight="1">
      <c r="A12" s="20" t="s">
        <v>17</v>
      </c>
      <c r="B12" s="29">
        <f t="shared" si="0"/>
        <v>36345.7</v>
      </c>
      <c r="C12" s="30">
        <v>8680</v>
      </c>
      <c r="D12" s="31">
        <v>27665.7</v>
      </c>
      <c r="E12" s="37">
        <f t="shared" si="1"/>
        <v>5740.4</v>
      </c>
      <c r="F12" s="32">
        <v>389.4</v>
      </c>
      <c r="G12" s="32">
        <v>5351</v>
      </c>
      <c r="H12" s="37">
        <f t="shared" si="2"/>
        <v>15.8</v>
      </c>
      <c r="I12" s="37">
        <f t="shared" si="3"/>
        <v>4.5</v>
      </c>
      <c r="J12" s="37">
        <f t="shared" si="4"/>
        <v>19.3</v>
      </c>
      <c r="K12" s="37">
        <v>37524.9</v>
      </c>
      <c r="L12" s="37">
        <v>1402.1</v>
      </c>
      <c r="M12" s="37">
        <f t="shared" si="5"/>
        <v>3.7</v>
      </c>
      <c r="N12" s="37">
        <f t="shared" si="6"/>
        <v>-1179.2</v>
      </c>
      <c r="O12" s="55">
        <f t="shared" si="7"/>
        <v>4338.3</v>
      </c>
    </row>
    <row r="13" spans="1:15" s="27" customFormat="1" ht="18.75" customHeight="1">
      <c r="A13" s="20" t="s">
        <v>18</v>
      </c>
      <c r="B13" s="32">
        <f t="shared" si="0"/>
        <v>23329</v>
      </c>
      <c r="C13" s="30">
        <v>7384.8</v>
      </c>
      <c r="D13" s="31">
        <v>15944.2</v>
      </c>
      <c r="E13" s="37">
        <f t="shared" si="1"/>
        <v>4290.5</v>
      </c>
      <c r="F13" s="32">
        <v>541.6</v>
      </c>
      <c r="G13" s="32">
        <v>3748.9</v>
      </c>
      <c r="H13" s="37">
        <f t="shared" si="2"/>
        <v>18.4</v>
      </c>
      <c r="I13" s="37">
        <f t="shared" si="3"/>
        <v>7.3</v>
      </c>
      <c r="J13" s="37">
        <f t="shared" si="4"/>
        <v>23.5</v>
      </c>
      <c r="K13" s="37">
        <v>30793.2</v>
      </c>
      <c r="L13" s="37">
        <v>1651.9</v>
      </c>
      <c r="M13" s="37">
        <f t="shared" si="5"/>
        <v>5.4</v>
      </c>
      <c r="N13" s="37">
        <f t="shared" si="6"/>
        <v>-7464.2</v>
      </c>
      <c r="O13" s="55">
        <f t="shared" si="7"/>
        <v>2638.6</v>
      </c>
    </row>
    <row r="14" spans="1:15" s="27" customFormat="1" ht="18.75" customHeight="1">
      <c r="A14" s="20" t="s">
        <v>19</v>
      </c>
      <c r="B14" s="32">
        <f t="shared" si="0"/>
        <v>23137</v>
      </c>
      <c r="C14" s="30">
        <v>3847.3</v>
      </c>
      <c r="D14" s="31">
        <v>19289.7</v>
      </c>
      <c r="E14" s="37">
        <f t="shared" si="1"/>
        <v>4687.9</v>
      </c>
      <c r="F14" s="32">
        <v>272.9</v>
      </c>
      <c r="G14" s="32">
        <v>4415</v>
      </c>
      <c r="H14" s="37">
        <f t="shared" si="2"/>
        <v>20.3</v>
      </c>
      <c r="I14" s="37">
        <f t="shared" si="3"/>
        <v>7.1</v>
      </c>
      <c r="J14" s="37">
        <f t="shared" si="4"/>
        <v>22.9</v>
      </c>
      <c r="K14" s="37">
        <v>24155.8</v>
      </c>
      <c r="L14" s="37">
        <v>375</v>
      </c>
      <c r="M14" s="37">
        <f t="shared" si="5"/>
        <v>1.6</v>
      </c>
      <c r="N14" s="37">
        <f t="shared" si="6"/>
        <v>-1018.8</v>
      </c>
      <c r="O14" s="55">
        <f>E14-L14</f>
        <v>4312.9</v>
      </c>
    </row>
    <row r="15" spans="1:15" s="27" customFormat="1" ht="18.75" customHeight="1">
      <c r="A15" s="20" t="s">
        <v>20</v>
      </c>
      <c r="B15" s="32">
        <f t="shared" si="0"/>
        <v>76303</v>
      </c>
      <c r="C15" s="30">
        <v>11124.4</v>
      </c>
      <c r="D15" s="31">
        <v>65178.6</v>
      </c>
      <c r="E15" s="37">
        <f t="shared" si="1"/>
        <v>15507.9</v>
      </c>
      <c r="F15" s="32">
        <v>749.6</v>
      </c>
      <c r="G15" s="32">
        <v>14758.3</v>
      </c>
      <c r="H15" s="37">
        <f t="shared" si="2"/>
        <v>20.3</v>
      </c>
      <c r="I15" s="37">
        <f t="shared" si="3"/>
        <v>6.7</v>
      </c>
      <c r="J15" s="37">
        <f t="shared" si="4"/>
        <v>22.6</v>
      </c>
      <c r="K15" s="37">
        <v>89273.8</v>
      </c>
      <c r="L15" s="37">
        <v>10730.6</v>
      </c>
      <c r="M15" s="37">
        <f t="shared" si="5"/>
        <v>12</v>
      </c>
      <c r="N15" s="37">
        <f>B15-K15</f>
        <v>-12970.8</v>
      </c>
      <c r="O15" s="55">
        <f t="shared" si="7"/>
        <v>4777.3</v>
      </c>
    </row>
    <row r="16" spans="1:15" s="27" customFormat="1" ht="18.75" customHeight="1">
      <c r="A16" s="20" t="s">
        <v>21</v>
      </c>
      <c r="B16" s="32">
        <f t="shared" si="0"/>
        <v>34004.7</v>
      </c>
      <c r="C16" s="30">
        <v>5429.7</v>
      </c>
      <c r="D16" s="31">
        <v>28575</v>
      </c>
      <c r="E16" s="37">
        <f t="shared" si="1"/>
        <v>5621.8</v>
      </c>
      <c r="F16" s="32">
        <v>434.5</v>
      </c>
      <c r="G16" s="32">
        <v>5187.3</v>
      </c>
      <c r="H16" s="37">
        <f t="shared" si="2"/>
        <v>16.5</v>
      </c>
      <c r="I16" s="37">
        <f t="shared" si="3"/>
        <v>8</v>
      </c>
      <c r="J16" s="37">
        <f t="shared" si="4"/>
        <v>18.2</v>
      </c>
      <c r="K16" s="37">
        <v>34004.7</v>
      </c>
      <c r="L16" s="37">
        <v>1316.9</v>
      </c>
      <c r="M16" s="37">
        <f t="shared" si="5"/>
        <v>3.9</v>
      </c>
      <c r="N16" s="37">
        <f t="shared" si="6"/>
        <v>0</v>
      </c>
      <c r="O16" s="55">
        <f t="shared" si="7"/>
        <v>4304.9</v>
      </c>
    </row>
    <row r="17" spans="1:15" s="27" customFormat="1" ht="18.75" customHeight="1">
      <c r="A17" s="20" t="s">
        <v>22</v>
      </c>
      <c r="B17" s="32">
        <f t="shared" si="0"/>
        <v>41783.7</v>
      </c>
      <c r="C17" s="30">
        <v>5183.9</v>
      </c>
      <c r="D17" s="31">
        <v>36599.8</v>
      </c>
      <c r="E17" s="37">
        <f t="shared" si="1"/>
        <v>8529.4</v>
      </c>
      <c r="F17" s="32">
        <v>349</v>
      </c>
      <c r="G17" s="32">
        <v>8180.4</v>
      </c>
      <c r="H17" s="37">
        <f t="shared" si="2"/>
        <v>20.4</v>
      </c>
      <c r="I17" s="37">
        <f t="shared" si="3"/>
        <v>6.7</v>
      </c>
      <c r="J17" s="37">
        <f t="shared" si="4"/>
        <v>22.4</v>
      </c>
      <c r="K17" s="37">
        <v>62284.6</v>
      </c>
      <c r="L17" s="37">
        <v>652.7</v>
      </c>
      <c r="M17" s="37">
        <f t="shared" si="5"/>
        <v>1</v>
      </c>
      <c r="N17" s="37">
        <f t="shared" si="6"/>
        <v>-20500.9</v>
      </c>
      <c r="O17" s="55">
        <f t="shared" si="7"/>
        <v>7876.7</v>
      </c>
    </row>
    <row r="18" spans="1:15" s="27" customFormat="1" ht="18.75" customHeight="1">
      <c r="A18" s="20" t="s">
        <v>23</v>
      </c>
      <c r="B18" s="32">
        <f t="shared" si="0"/>
        <v>49067.9</v>
      </c>
      <c r="C18" s="32">
        <v>7530.9</v>
      </c>
      <c r="D18" s="32">
        <v>41537</v>
      </c>
      <c r="E18" s="37">
        <f t="shared" si="1"/>
        <v>11160.4</v>
      </c>
      <c r="F18" s="32">
        <v>2505.5</v>
      </c>
      <c r="G18" s="32">
        <v>8654.9</v>
      </c>
      <c r="H18" s="37">
        <f t="shared" si="2"/>
        <v>22.7</v>
      </c>
      <c r="I18" s="37">
        <f t="shared" si="3"/>
        <v>33.3</v>
      </c>
      <c r="J18" s="37">
        <f t="shared" si="4"/>
        <v>20.8</v>
      </c>
      <c r="K18" s="37">
        <v>49068</v>
      </c>
      <c r="L18" s="37">
        <v>2326.5</v>
      </c>
      <c r="M18" s="37">
        <f t="shared" si="5"/>
        <v>4.7</v>
      </c>
      <c r="N18" s="37">
        <f t="shared" si="6"/>
        <v>-0.1</v>
      </c>
      <c r="O18" s="55">
        <f t="shared" si="7"/>
        <v>8833.9</v>
      </c>
    </row>
    <row r="19" spans="1:15" s="27" customFormat="1" ht="18.75" customHeight="1">
      <c r="A19" s="20" t="s">
        <v>24</v>
      </c>
      <c r="B19" s="32">
        <f t="shared" si="0"/>
        <v>13491.9</v>
      </c>
      <c r="C19" s="32">
        <v>1581.9</v>
      </c>
      <c r="D19" s="32">
        <v>11910</v>
      </c>
      <c r="E19" s="37">
        <f t="shared" si="1"/>
        <v>2692.6</v>
      </c>
      <c r="F19" s="32">
        <v>178.9</v>
      </c>
      <c r="G19" s="32">
        <v>2513.7</v>
      </c>
      <c r="H19" s="37">
        <f t="shared" si="2"/>
        <v>20</v>
      </c>
      <c r="I19" s="37">
        <f t="shared" si="3"/>
        <v>11.3</v>
      </c>
      <c r="J19" s="37">
        <f t="shared" si="4"/>
        <v>21.1</v>
      </c>
      <c r="K19" s="37">
        <v>13491.9</v>
      </c>
      <c r="L19" s="37">
        <v>215.1</v>
      </c>
      <c r="M19" s="37">
        <f t="shared" si="5"/>
        <v>1.6</v>
      </c>
      <c r="N19" s="37">
        <f t="shared" si="6"/>
        <v>0</v>
      </c>
      <c r="O19" s="55">
        <f t="shared" si="7"/>
        <v>2477.5</v>
      </c>
    </row>
    <row r="20" spans="1:15" s="27" customFormat="1" ht="18.75" customHeight="1">
      <c r="A20" s="20" t="s">
        <v>25</v>
      </c>
      <c r="B20" s="32">
        <f t="shared" si="0"/>
        <v>22933.3</v>
      </c>
      <c r="C20" s="30">
        <v>4839.6</v>
      </c>
      <c r="D20" s="31">
        <v>18093.7</v>
      </c>
      <c r="E20" s="37">
        <f t="shared" si="1"/>
        <v>4400.9</v>
      </c>
      <c r="F20" s="32">
        <v>356</v>
      </c>
      <c r="G20" s="32">
        <v>4044.9</v>
      </c>
      <c r="H20" s="37">
        <f t="shared" si="2"/>
        <v>19.2</v>
      </c>
      <c r="I20" s="37">
        <f t="shared" si="3"/>
        <v>7.4</v>
      </c>
      <c r="J20" s="37">
        <f t="shared" si="4"/>
        <v>22.4</v>
      </c>
      <c r="K20" s="37">
        <v>29408.8</v>
      </c>
      <c r="L20" s="37">
        <v>1309.1</v>
      </c>
      <c r="M20" s="37">
        <f t="shared" si="5"/>
        <v>4.5</v>
      </c>
      <c r="N20" s="37">
        <f t="shared" si="6"/>
        <v>-6475.5</v>
      </c>
      <c r="O20" s="55">
        <f t="shared" si="7"/>
        <v>3091.8</v>
      </c>
    </row>
    <row r="21" spans="1:15" s="27" customFormat="1" ht="18.75" customHeight="1" thickBot="1">
      <c r="A21" s="21" t="s">
        <v>26</v>
      </c>
      <c r="B21" s="33">
        <f t="shared" si="0"/>
        <v>42925.4</v>
      </c>
      <c r="C21" s="34">
        <v>7475.6</v>
      </c>
      <c r="D21" s="35">
        <v>35449.8</v>
      </c>
      <c r="E21" s="38">
        <f t="shared" si="1"/>
        <v>7673.3</v>
      </c>
      <c r="F21" s="33">
        <v>406.2</v>
      </c>
      <c r="G21" s="33">
        <v>7267.1</v>
      </c>
      <c r="H21" s="38">
        <f t="shared" si="2"/>
        <v>17.9</v>
      </c>
      <c r="I21" s="38">
        <f t="shared" si="3"/>
        <v>5.4</v>
      </c>
      <c r="J21" s="38">
        <f t="shared" si="4"/>
        <v>20.5</v>
      </c>
      <c r="K21" s="38">
        <v>43141.9</v>
      </c>
      <c r="L21" s="37">
        <v>3657.6</v>
      </c>
      <c r="M21" s="38">
        <f t="shared" si="5"/>
        <v>8.5</v>
      </c>
      <c r="N21" s="38">
        <f t="shared" si="6"/>
        <v>-216.5</v>
      </c>
      <c r="O21" s="56">
        <f t="shared" si="7"/>
        <v>4015.7</v>
      </c>
    </row>
    <row r="22" spans="1:15" s="28" customFormat="1" ht="18.75" customHeight="1" thickBot="1">
      <c r="A22" s="22" t="s">
        <v>2</v>
      </c>
      <c r="B22" s="36">
        <f aca="true" t="shared" si="8" ref="B22:G22">SUM(B10:B21)</f>
        <v>524482.9</v>
      </c>
      <c r="C22" s="36">
        <f>SUM(C10:C21)</f>
        <v>113970.1</v>
      </c>
      <c r="D22" s="36">
        <f t="shared" si="8"/>
        <v>410512.8</v>
      </c>
      <c r="E22" s="36">
        <f t="shared" si="8"/>
        <v>95530</v>
      </c>
      <c r="F22" s="36">
        <f t="shared" si="8"/>
        <v>9570.6</v>
      </c>
      <c r="G22" s="39">
        <f t="shared" si="8"/>
        <v>85959.4</v>
      </c>
      <c r="H22" s="40">
        <f>E22/B22*100</f>
        <v>18.2</v>
      </c>
      <c r="I22" s="36">
        <f t="shared" si="3"/>
        <v>8.4</v>
      </c>
      <c r="J22" s="41">
        <f t="shared" si="4"/>
        <v>20.9</v>
      </c>
      <c r="K22" s="57">
        <f>SUM(K10:K21)</f>
        <v>587370.2</v>
      </c>
      <c r="L22" s="57">
        <f>SUM(L10:L21)</f>
        <v>31559.4</v>
      </c>
      <c r="M22" s="58">
        <f>L22/K22*100</f>
        <v>5.4</v>
      </c>
      <c r="N22" s="36">
        <f>B22-K22</f>
        <v>-62887.3</v>
      </c>
      <c r="O22" s="41">
        <f>E22-L22</f>
        <v>63970.6</v>
      </c>
    </row>
    <row r="23" spans="1:15" ht="15">
      <c r="A23" s="8"/>
      <c r="B23" s="24"/>
      <c r="C23" s="9"/>
      <c r="D23" s="9"/>
      <c r="E23" s="9"/>
      <c r="F23" s="9"/>
      <c r="G23" s="9"/>
      <c r="H23" s="10"/>
      <c r="I23" s="9"/>
      <c r="J23" s="9"/>
      <c r="K23" s="9"/>
      <c r="L23" s="9"/>
      <c r="M23" s="9"/>
      <c r="N23" s="26"/>
      <c r="O23" s="25"/>
    </row>
    <row r="24" spans="1:15" ht="27.75" customHeight="1">
      <c r="A24" s="19"/>
      <c r="B24" s="23"/>
      <c r="C24" s="9"/>
      <c r="D24" s="9"/>
      <c r="E24" s="9"/>
      <c r="F24" s="9"/>
      <c r="G24" s="9"/>
      <c r="H24" s="10"/>
      <c r="I24" s="9"/>
      <c r="J24" s="9"/>
      <c r="K24" s="9"/>
      <c r="L24" s="9"/>
      <c r="M24" s="17"/>
      <c r="N24" s="11"/>
      <c r="O24" s="11"/>
    </row>
    <row r="25" spans="1:15" ht="18" customHeight="1">
      <c r="A25" s="42"/>
      <c r="B25" s="42"/>
      <c r="C25" s="9"/>
      <c r="D25" s="9"/>
      <c r="E25" s="9"/>
      <c r="F25" s="9"/>
      <c r="G25" s="9"/>
      <c r="H25" s="10"/>
      <c r="I25" s="9"/>
      <c r="J25" s="9"/>
      <c r="K25" s="18"/>
      <c r="L25" s="9"/>
      <c r="M25" s="9"/>
      <c r="N25" s="9"/>
      <c r="O25" s="15"/>
    </row>
    <row r="26" spans="1:15" ht="15">
      <c r="A26" s="8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  <c r="N26" s="11"/>
      <c r="O26" s="11"/>
    </row>
    <row r="27" spans="1:15" ht="15">
      <c r="A27" s="14"/>
      <c r="B27" s="11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4"/>
    </row>
    <row r="28" spans="1:15" ht="22.5" customHeight="1">
      <c r="A28" s="14"/>
      <c r="B28" s="11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4"/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4"/>
    </row>
    <row r="31" spans="2:4" ht="15">
      <c r="B31" s="11"/>
      <c r="D31" s="2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L32" s="2"/>
    </row>
    <row r="33" spans="2:8" ht="15">
      <c r="B33" s="11"/>
      <c r="C33" s="3"/>
      <c r="D33" s="3"/>
      <c r="E33" s="3"/>
      <c r="F33" s="3"/>
      <c r="G33" s="3"/>
      <c r="H33" s="3"/>
    </row>
    <row r="34" ht="15">
      <c r="B34" s="11"/>
    </row>
    <row r="35" spans="1:12" ht="15.75">
      <c r="A35" s="4"/>
      <c r="B35" s="11"/>
      <c r="L35" s="4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spans="1:2" ht="15">
      <c r="A42" s="5"/>
      <c r="B42" s="11"/>
    </row>
    <row r="43" spans="1:2" ht="15">
      <c r="A43" s="6"/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</sheetData>
  <sheetProtection/>
  <mergeCells count="22">
    <mergeCell ref="K6:M6"/>
    <mergeCell ref="B6:J6"/>
    <mergeCell ref="A6:A9"/>
    <mergeCell ref="F8:G8"/>
    <mergeCell ref="C8:D8"/>
    <mergeCell ref="K7:K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A25:B25"/>
    <mergeCell ref="E8:E9"/>
    <mergeCell ref="I8:J8"/>
    <mergeCell ref="B8:B9"/>
    <mergeCell ref="B7:D7"/>
    <mergeCell ref="H8:H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Селезнева Д.П.</cp:lastModifiedBy>
  <cp:lastPrinted>2020-02-17T09:40:31Z</cp:lastPrinted>
  <dcterms:created xsi:type="dcterms:W3CDTF">2006-01-30T13:32:47Z</dcterms:created>
  <dcterms:modified xsi:type="dcterms:W3CDTF">2022-03-03T05:45:01Z</dcterms:modified>
  <cp:category/>
  <cp:version/>
  <cp:contentType/>
  <cp:contentStatus/>
</cp:coreProperties>
</file>